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ฝ้าย\งานที่รับผิดชอบ  (ฝ้าย)\1. งานฝ้าย\2.รวมงบปี (ส่งสตง)\6. ตรวจงบปี 69\สตง.เข้าตรวจ ปี 69\"/>
    </mc:Choice>
  </mc:AlternateContent>
  <xr:revisionPtr revIDLastSave="0" documentId="13_ncr:1_{DA2F3486-FEB2-4DC2-9380-720C7202C4A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รายละเอียด" sheetId="59" r:id="rId1"/>
    <sheet name="1.เงินสดในมือ" sheetId="61" r:id="rId2"/>
    <sheet name="2.เงินฝากธนาคารบัญชีที่ 1" sheetId="93" r:id="rId3"/>
    <sheet name="3.เงินฝากธนาคารบัญชีที่ 2" sheetId="94" r:id="rId4"/>
    <sheet name="4.เงินฝากธนาคารบัญชีที่ 3" sheetId="95" r:id="rId5"/>
    <sheet name="5.เงินฝากธนาคารบัญชีที่ 4" sheetId="96" r:id="rId6"/>
    <sheet name="6.เงินฝากคลัง" sheetId="97" r:id="rId7"/>
    <sheet name="7.ลูกหนี้เงินกู้-ตาม พ.ร.บ.2545" sheetId="67" r:id="rId8"/>
    <sheet name="8.ลูกหนี้เงินกู้-ตาม พ.ร.บ.2539" sheetId="98" r:id="rId9"/>
    <sheet name="9.ลูกหนี้ตามคำพิพากษา" sheetId="99" r:id="rId10"/>
    <sheet name="10.ลูกหนี้ตามสัญญาประนอม" sheetId="100" r:id="rId11"/>
    <sheet name="11.ดอกเบี้ยเงินกู้ค้างรับ" sheetId="101" r:id="rId12"/>
    <sheet name="12.ค่าปรับค้างรับ" sheetId="102" r:id="rId13"/>
    <sheet name="13.ดอกเบี้ยเงินฝากธนาคารค้างรับ" sheetId="103" r:id="rId14"/>
    <sheet name="14.วัสดุคงคลัง" sheetId="104" r:id="rId15"/>
    <sheet name="15.ครุภัณฑ์สำนักงาน" sheetId="106" r:id="rId16"/>
    <sheet name="16.ครุภัณฑ์คอมพิวเตอร์ " sheetId="107" r:id="rId17"/>
    <sheet name="17.ครุภัณฑ์โฆษณาและเผยแพร่" sheetId="108" r:id="rId18"/>
    <sheet name="18.สินทรัพย์ไม่มีตัวตน-โปรแกรมฯ" sheetId="109" r:id="rId19"/>
    <sheet name="19.ค่าใช้จ่ายอื่นค้างจ่าย" sheetId="110" r:id="rId20"/>
    <sheet name="20.ค.ช.จ.เงินอุดหนุนค้างจ่าย" sheetId="111" r:id="rId21"/>
    <sheet name="21.ค่าตรวจสอบ-บัญชีค้างจ่าย" sheetId="112" r:id="rId22"/>
    <sheet name="22.เงินประกันสัญญา" sheetId="113" r:id="rId23"/>
    <sheet name="23เงินรับโอนจากจังหวัดรอตรวจสอบ" sheetId="114" r:id="rId24"/>
    <sheet name="24.เงินรับรอตรวจสอบ-บัญชีที่2" sheetId="115" r:id="rId25"/>
    <sheet name="25.เงินรับรอตรวจสอบ-บัญชีที่4" sheetId="116" r:id="rId26"/>
    <sheet name="26.เงินรับชำระหนี้รอจ่ายคืน" sheetId="117" r:id="rId27"/>
    <sheet name="27.เงินรับเงินสมทบรอจ่ายคืน " sheetId="118" r:id="rId28"/>
    <sheet name="28.เงินรับฝาก-ค่าฤชา" sheetId="119" r:id="rId29"/>
    <sheet name="29.เงินรับฝาก-ค่าทนายความ" sheetId="121" r:id="rId30"/>
    <sheet name="30.เงินรับฝาก-ค่าทนายความ " sheetId="122" r:id="rId31"/>
    <sheet name="Sheet1" sheetId="92" r:id="rId32"/>
  </sheets>
  <definedNames>
    <definedName name="_xlnm.Print_Area" localSheetId="1">'1.เงินสดในมือ'!$A$1:$D$18</definedName>
    <definedName name="_xlnm.Print_Area" localSheetId="13">'13.ดอกเบี้ยเงินฝากธนาคารค้างรับ'!$A$1:$D$18</definedName>
    <definedName name="_xlnm.Print_Area" localSheetId="14">'14.วัสดุคงคลัง'!$A$1:$D$18</definedName>
    <definedName name="_xlnm.Print_Area" localSheetId="19">'19.ค่าใช้จ่ายอื่นค้างจ่าย'!$A$1:$D$18</definedName>
    <definedName name="_xlnm.Print_Area" localSheetId="2">'2.เงินฝากธนาคารบัญชีที่ 1'!$A$1:$D$18</definedName>
    <definedName name="_xlnm.Print_Area" localSheetId="20">'20.ค.ช.จ.เงินอุดหนุนค้างจ่าย'!$A$1:$D$18</definedName>
    <definedName name="_xlnm.Print_Area" localSheetId="21">'21.ค่าตรวจสอบ-บัญชีค้างจ่าย'!$A$1:$D$18</definedName>
    <definedName name="_xlnm.Print_Area" localSheetId="22">'22.เงินประกันสัญญา'!$A$1:$D$18</definedName>
    <definedName name="_xlnm.Print_Area" localSheetId="23">'23เงินรับโอนจากจังหวัดรอตรวจสอบ'!$A$1:$D$18</definedName>
    <definedName name="_xlnm.Print_Area" localSheetId="24">'24.เงินรับรอตรวจสอบ-บัญชีที่2'!$A$1:$D$18</definedName>
    <definedName name="_xlnm.Print_Area" localSheetId="25">'25.เงินรับรอตรวจสอบ-บัญชีที่4'!$A$1:$D$18</definedName>
    <definedName name="_xlnm.Print_Area" localSheetId="26">'26.เงินรับชำระหนี้รอจ่ายคืน'!$A$1:$D$18</definedName>
    <definedName name="_xlnm.Print_Area" localSheetId="27">'27.เงินรับเงินสมทบรอจ่ายคืน '!$A$1:$D$18</definedName>
    <definedName name="_xlnm.Print_Area" localSheetId="28">'28.เงินรับฝาก-ค่าฤชา'!$A$1:$D$18</definedName>
    <definedName name="_xlnm.Print_Area" localSheetId="29">'29.เงินรับฝาก-ค่าทนายความ'!$A$1:$D$18</definedName>
    <definedName name="_xlnm.Print_Area" localSheetId="3">'3.เงินฝากธนาคารบัญชีที่ 2'!$A$1:$D$18</definedName>
    <definedName name="_xlnm.Print_Area" localSheetId="30">'30.เงินรับฝาก-ค่าทนายความ '!$A$1:$D$18</definedName>
    <definedName name="_xlnm.Print_Area" localSheetId="4">'4.เงินฝากธนาคารบัญชีที่ 3'!$A$1:$D$18</definedName>
    <definedName name="_xlnm.Print_Area" localSheetId="5">'5.เงินฝากธนาคารบัญชีที่ 4'!$A$1:$D$18</definedName>
    <definedName name="_xlnm.Print_Area" localSheetId="6">'6.เงินฝากคลัง'!$A$1:$D$18</definedName>
    <definedName name="_xlnm.Print_Titles" localSheetId="1">'1.เงินสดในมือ'!$5:$6</definedName>
    <definedName name="_xlnm.Print_Titles" localSheetId="10">'10.ลูกหนี้ตามสัญญาประนอม'!$5:$6</definedName>
    <definedName name="_xlnm.Print_Titles" localSheetId="11">'11.ดอกเบี้ยเงินกู้ค้างรับ'!$5:$6</definedName>
    <definedName name="_xlnm.Print_Titles" localSheetId="12">'12.ค่าปรับค้างรับ'!$5:$6</definedName>
    <definedName name="_xlnm.Print_Titles" localSheetId="13">'13.ดอกเบี้ยเงินฝากธนาคารค้างรับ'!$5:$6</definedName>
    <definedName name="_xlnm.Print_Titles" localSheetId="14">'14.วัสดุคงคลัง'!$5:$6</definedName>
    <definedName name="_xlnm.Print_Titles" localSheetId="15">'15.ครุภัณฑ์สำนักงาน'!$5:$6</definedName>
    <definedName name="_xlnm.Print_Titles" localSheetId="16">'16.ครุภัณฑ์คอมพิวเตอร์ '!$5:$6</definedName>
    <definedName name="_xlnm.Print_Titles" localSheetId="17">'17.ครุภัณฑ์โฆษณาและเผยแพร่'!$5:$6</definedName>
    <definedName name="_xlnm.Print_Titles" localSheetId="18">'18.สินทรัพย์ไม่มีตัวตน-โปรแกรมฯ'!$5:$6</definedName>
    <definedName name="_xlnm.Print_Titles" localSheetId="19">'19.ค่าใช้จ่ายอื่นค้างจ่าย'!$5:$6</definedName>
    <definedName name="_xlnm.Print_Titles" localSheetId="2">'2.เงินฝากธนาคารบัญชีที่ 1'!$5:$6</definedName>
    <definedName name="_xlnm.Print_Titles" localSheetId="20">'20.ค.ช.จ.เงินอุดหนุนค้างจ่าย'!$5:$6</definedName>
    <definedName name="_xlnm.Print_Titles" localSheetId="21">'21.ค่าตรวจสอบ-บัญชีค้างจ่าย'!$5:$6</definedName>
    <definedName name="_xlnm.Print_Titles" localSheetId="22">'22.เงินประกันสัญญา'!$5:$6</definedName>
    <definedName name="_xlnm.Print_Titles" localSheetId="23">'23เงินรับโอนจากจังหวัดรอตรวจสอบ'!$5:$6</definedName>
    <definedName name="_xlnm.Print_Titles" localSheetId="24">'24.เงินรับรอตรวจสอบ-บัญชีที่2'!$5:$6</definedName>
    <definedName name="_xlnm.Print_Titles" localSheetId="25">'25.เงินรับรอตรวจสอบ-บัญชีที่4'!$5:$6</definedName>
    <definedName name="_xlnm.Print_Titles" localSheetId="26">'26.เงินรับชำระหนี้รอจ่ายคืน'!$5:$6</definedName>
    <definedName name="_xlnm.Print_Titles" localSheetId="27">'27.เงินรับเงินสมทบรอจ่ายคืน '!$5:$6</definedName>
    <definedName name="_xlnm.Print_Titles" localSheetId="28">'28.เงินรับฝาก-ค่าฤชา'!$5:$6</definedName>
    <definedName name="_xlnm.Print_Titles" localSheetId="29">'29.เงินรับฝาก-ค่าทนายความ'!$5:$6</definedName>
    <definedName name="_xlnm.Print_Titles" localSheetId="3">'3.เงินฝากธนาคารบัญชีที่ 2'!$5:$6</definedName>
    <definedName name="_xlnm.Print_Titles" localSheetId="30">'30.เงินรับฝาก-ค่าทนายความ '!$5:$6</definedName>
    <definedName name="_xlnm.Print_Titles" localSheetId="4">'4.เงินฝากธนาคารบัญชีที่ 3'!$5:$6</definedName>
    <definedName name="_xlnm.Print_Titles" localSheetId="5">'5.เงินฝากธนาคารบัญชีที่ 4'!$5:$6</definedName>
    <definedName name="_xlnm.Print_Titles" localSheetId="6">'6.เงินฝากคลัง'!$5:$6</definedName>
    <definedName name="_xlnm.Print_Titles" localSheetId="7">'7.ลูกหนี้เงินกู้-ตาม พ.ร.บ.2545'!$5:$6</definedName>
    <definedName name="_xlnm.Print_Titles" localSheetId="8">'8.ลูกหนี้เงินกู้-ตาม พ.ร.บ.2539'!$5:$6</definedName>
    <definedName name="_xlnm.Print_Titles" localSheetId="9">'9.ลูกหนี้ตามคำพิพากษา'!$5:$6</definedName>
  </definedNames>
  <calcPr calcId="191029"/>
</workbook>
</file>

<file path=xl/calcChain.xml><?xml version="1.0" encoding="utf-8"?>
<calcChain xmlns="http://schemas.openxmlformats.org/spreadsheetml/2006/main">
  <c r="B10" i="122" l="1"/>
  <c r="A10" i="122"/>
  <c r="C7" i="122"/>
  <c r="C10" i="122" s="1"/>
  <c r="C10" i="121"/>
  <c r="B10" i="121"/>
  <c r="A10" i="121"/>
  <c r="C7" i="121"/>
  <c r="B10" i="119"/>
  <c r="A10" i="119"/>
  <c r="C7" i="119"/>
  <c r="C10" i="119" s="1"/>
  <c r="B10" i="118"/>
  <c r="A10" i="118"/>
  <c r="C7" i="118"/>
  <c r="C10" i="118" s="1"/>
  <c r="B10" i="117"/>
  <c r="A10" i="117"/>
  <c r="C7" i="117"/>
  <c r="C10" i="117" s="1"/>
  <c r="B10" i="116"/>
  <c r="A10" i="116"/>
  <c r="C7" i="116"/>
  <c r="C10" i="116" s="1"/>
  <c r="B10" i="115"/>
  <c r="A10" i="115"/>
  <c r="C7" i="115"/>
  <c r="C10" i="115" s="1"/>
  <c r="B10" i="114"/>
  <c r="A10" i="114"/>
  <c r="C7" i="114"/>
  <c r="C10" i="114" s="1"/>
  <c r="B10" i="113"/>
  <c r="A10" i="113"/>
  <c r="C7" i="113"/>
  <c r="C10" i="113" s="1"/>
  <c r="C10" i="112"/>
  <c r="B10" i="112"/>
  <c r="A10" i="112"/>
  <c r="C7" i="112"/>
  <c r="B10" i="111"/>
  <c r="A10" i="111"/>
  <c r="C7" i="111"/>
  <c r="C10" i="111" s="1"/>
  <c r="C10" i="110"/>
  <c r="B10" i="110"/>
  <c r="A10" i="110"/>
  <c r="C7" i="110"/>
  <c r="G8" i="109"/>
  <c r="E8" i="109"/>
  <c r="C8" i="109"/>
  <c r="G11" i="109"/>
  <c r="F11" i="109"/>
  <c r="D11" i="109"/>
  <c r="B11" i="109"/>
  <c r="A11" i="109"/>
  <c r="G10" i="109"/>
  <c r="E10" i="109"/>
  <c r="G9" i="109"/>
  <c r="E9" i="109"/>
  <c r="E11" i="109"/>
  <c r="C11" i="109"/>
  <c r="F11" i="108"/>
  <c r="D11" i="108"/>
  <c r="B11" i="108"/>
  <c r="A11" i="108"/>
  <c r="G10" i="108"/>
  <c r="E10" i="108"/>
  <c r="G9" i="108"/>
  <c r="E9" i="108"/>
  <c r="G8" i="108"/>
  <c r="G11" i="108" s="1"/>
  <c r="E8" i="108"/>
  <c r="E11" i="108" s="1"/>
  <c r="C8" i="108"/>
  <c r="C11" i="108" s="1"/>
  <c r="C8" i="67"/>
  <c r="C8" i="98"/>
  <c r="C8" i="99"/>
  <c r="C8" i="100"/>
  <c r="C8" i="101"/>
  <c r="C8" i="102"/>
  <c r="C8" i="106"/>
  <c r="C11" i="106" s="1"/>
  <c r="C8" i="107"/>
  <c r="C11" i="107" s="1"/>
  <c r="F11" i="107"/>
  <c r="E11" i="107"/>
  <c r="D11" i="107"/>
  <c r="B11" i="107"/>
  <c r="A11" i="107"/>
  <c r="G10" i="107"/>
  <c r="E10" i="107"/>
  <c r="G9" i="107"/>
  <c r="G11" i="107" s="1"/>
  <c r="E9" i="107"/>
  <c r="G8" i="107"/>
  <c r="E8" i="107"/>
  <c r="G11" i="106"/>
  <c r="F11" i="106"/>
  <c r="D11" i="106"/>
  <c r="B11" i="106"/>
  <c r="A11" i="106"/>
  <c r="G10" i="106"/>
  <c r="E10" i="106"/>
  <c r="G9" i="106"/>
  <c r="E9" i="106"/>
  <c r="G8" i="106"/>
  <c r="E8" i="106"/>
  <c r="E11" i="106" s="1"/>
  <c r="C10" i="104"/>
  <c r="B10" i="104"/>
  <c r="A10" i="104"/>
  <c r="C7" i="104"/>
  <c r="C10" i="103"/>
  <c r="B10" i="103"/>
  <c r="A10" i="103"/>
  <c r="C7" i="103"/>
  <c r="G11" i="102"/>
  <c r="F11" i="102"/>
  <c r="D11" i="102"/>
  <c r="C11" i="102"/>
  <c r="B11" i="102"/>
  <c r="A11" i="102"/>
  <c r="G10" i="102"/>
  <c r="E10" i="102"/>
  <c r="G9" i="102"/>
  <c r="E9" i="102"/>
  <c r="G8" i="102"/>
  <c r="E8" i="102"/>
  <c r="E11" i="102" s="1"/>
  <c r="F11" i="101" l="1"/>
  <c r="E11" i="101"/>
  <c r="D11" i="101"/>
  <c r="C11" i="101"/>
  <c r="B11" i="101"/>
  <c r="A11" i="101"/>
  <c r="G10" i="101"/>
  <c r="E10" i="101"/>
  <c r="G9" i="101"/>
  <c r="G11" i="101" s="1"/>
  <c r="E9" i="101"/>
  <c r="G8" i="101"/>
  <c r="E8" i="101"/>
  <c r="F11" i="100"/>
  <c r="D11" i="100"/>
  <c r="C11" i="100"/>
  <c r="B11" i="100"/>
  <c r="A11" i="100"/>
  <c r="G10" i="100"/>
  <c r="E10" i="100"/>
  <c r="E11" i="100" s="1"/>
  <c r="G9" i="100"/>
  <c r="G11" i="100" s="1"/>
  <c r="E9" i="100"/>
  <c r="G8" i="100"/>
  <c r="E8" i="100"/>
  <c r="F11" i="99"/>
  <c r="E11" i="99"/>
  <c r="D11" i="99"/>
  <c r="C11" i="99"/>
  <c r="B11" i="99"/>
  <c r="A11" i="99"/>
  <c r="G10" i="99"/>
  <c r="E10" i="99"/>
  <c r="G9" i="99"/>
  <c r="G11" i="99" s="1"/>
  <c r="E9" i="99"/>
  <c r="G8" i="99"/>
  <c r="E8" i="99"/>
  <c r="F11" i="98"/>
  <c r="E11" i="98"/>
  <c r="D11" i="98"/>
  <c r="C11" i="98"/>
  <c r="B11" i="98"/>
  <c r="A11" i="98"/>
  <c r="G10" i="98"/>
  <c r="E10" i="98"/>
  <c r="G9" i="98"/>
  <c r="E9" i="98"/>
  <c r="G8" i="98"/>
  <c r="G11" i="98" s="1"/>
  <c r="E8" i="98"/>
  <c r="E8" i="67"/>
  <c r="B10" i="97"/>
  <c r="A10" i="97"/>
  <c r="C7" i="97"/>
  <c r="C10" i="97" s="1"/>
  <c r="B10" i="96"/>
  <c r="A10" i="96"/>
  <c r="C7" i="96"/>
  <c r="C10" i="96" s="1"/>
  <c r="B10" i="95"/>
  <c r="A10" i="95"/>
  <c r="C7" i="95"/>
  <c r="C10" i="95" s="1"/>
  <c r="B10" i="94"/>
  <c r="A10" i="94"/>
  <c r="C7" i="94"/>
  <c r="C10" i="94" s="1"/>
  <c r="B10" i="93"/>
  <c r="A10" i="93"/>
  <c r="C7" i="93"/>
  <c r="C10" i="93" s="1"/>
  <c r="C7" i="61"/>
  <c r="B10" i="61"/>
  <c r="A10" i="61"/>
  <c r="E9" i="67" l="1"/>
  <c r="E10" i="67"/>
  <c r="B11" i="67" l="1"/>
  <c r="D11" i="67"/>
  <c r="F11" i="67"/>
  <c r="G8" i="67"/>
  <c r="G9" i="67"/>
  <c r="G10" i="67"/>
  <c r="G11" i="67" l="1"/>
  <c r="A11" i="67"/>
  <c r="C11" i="67" l="1"/>
  <c r="E11" i="67"/>
  <c r="F49" i="59" l="1"/>
  <c r="F44" i="59"/>
  <c r="F41" i="59"/>
  <c r="F38" i="59"/>
  <c r="F45" i="59" s="1"/>
  <c r="F51" i="59" s="1"/>
  <c r="F33" i="59"/>
  <c r="F22" i="59"/>
  <c r="C10" i="61" l="1"/>
  <c r="F52" i="59"/>
</calcChain>
</file>

<file path=xl/sharedStrings.xml><?xml version="1.0" encoding="utf-8"?>
<sst xmlns="http://schemas.openxmlformats.org/spreadsheetml/2006/main" count="598" uniqueCount="333">
  <si>
    <t>ลำดับที่</t>
  </si>
  <si>
    <t>ผลต่าง</t>
  </si>
  <si>
    <t>ยอดคงเหลือตามรายงานการเงิน</t>
  </si>
  <si>
    <t>รายบะเอียดประกอบรายงานการเงิน</t>
  </si>
  <si>
    <t>ชื่อบัญชี</t>
  </si>
  <si>
    <t>สำหรับปีสิ้นสุดวันที่ 30 กันยายน 2568</t>
  </si>
  <si>
    <t>กองทุนพัฒนาฝีมือแรงงาน</t>
  </si>
  <si>
    <t>เลขที่บัญชี</t>
  </si>
  <si>
    <t>11-12-02</t>
  </si>
  <si>
    <t>3. เงินฝากธนาคารบัญชีที่ 2</t>
  </si>
  <si>
    <t>11-12-04</t>
  </si>
  <si>
    <t>5. เงินฝากธนาคารบัญชีที่ 4</t>
  </si>
  <si>
    <t>11-13-00</t>
  </si>
  <si>
    <t>11-20-01</t>
  </si>
  <si>
    <t>11-20-03</t>
  </si>
  <si>
    <t>11-20-04</t>
  </si>
  <si>
    <t>6. เงินฝากคลัง</t>
  </si>
  <si>
    <t>รวม เงินสดและรายการเทียบเท่าเงินสด</t>
  </si>
  <si>
    <t>15. ลูกหนี้เงินกู้-ตามพ.ร.บ. 2545</t>
  </si>
  <si>
    <t>17. ลูกหนี้เงินกู้-ตามพ.ร.บ. 2539</t>
  </si>
  <si>
    <t>18. ค่าเผื่อหนี้สงสัยจะสูญ-ลูกหนี้เงินกู้-ตามพ.ร.บ. 2539</t>
  </si>
  <si>
    <t>ลูกหนี้เงินกู้ตาม พรบ.2539 - สุทธิ</t>
  </si>
  <si>
    <t>11-20-07</t>
  </si>
  <si>
    <t>18a. ลูกหนี้ตามคำพิพากษา</t>
  </si>
  <si>
    <t>11-20-08</t>
  </si>
  <si>
    <t>18b. ค่าเผื่อหนี้สงสัยจะสูญ-ลูกหนี้ตามคำพิพากษา</t>
  </si>
  <si>
    <t>ลูกหนี้ตามคำพิพากษา-สุทธิ</t>
  </si>
  <si>
    <t>18c. ลูกหนี้ตามสัญญาประนอม</t>
  </si>
  <si>
    <t>18d. ค่าเผื่อหนี้สงสัยจะสูญ-ลูกหนี้ตามสัญญาประนอม</t>
  </si>
  <si>
    <t>ลูกหนี้ตามสัญญาประนอม-สุทธิ</t>
  </si>
  <si>
    <t>รวม เงินให้กู้ยืมระยะสั้น</t>
  </si>
  <si>
    <t>วัสดุคงเหลือ</t>
  </si>
  <si>
    <t>25a. วัสดุคงคลัง</t>
  </si>
  <si>
    <t>รวม วัสดุคงเหลือ</t>
  </si>
  <si>
    <t>ลูกหนี้อื่นระยะสั้น</t>
  </si>
  <si>
    <t>11-30-01</t>
  </si>
  <si>
    <t>22. ดอกเบี้ยเงินกู้ค้างรับ</t>
  </si>
  <si>
    <t>11-30-02</t>
  </si>
  <si>
    <t>22a. ค่าเผื่อหนี้สงสัยจะสูญ-ดอกเบี้ยเงินกู้ค้างรับ</t>
  </si>
  <si>
    <t>ดอกเบี้ยเงินกู้ค้างรับ สุทธิ</t>
  </si>
  <si>
    <t>11-30-03</t>
  </si>
  <si>
    <t>23. ค่าปรับค้างรับ</t>
  </si>
  <si>
    <t>11-30-04</t>
  </si>
  <si>
    <t>23a. ค่าเผื่อหนี้สงสัยจะสูญ-ค่าปรับค้างรับ</t>
  </si>
  <si>
    <t>11-30-06</t>
  </si>
  <si>
    <t>25. ดอกเบี้ยเงินฝากธนาคารค้างรับ</t>
  </si>
  <si>
    <t>รวม ลูกหนี้อื่นระยะสั้น</t>
  </si>
  <si>
    <t>รวมสินทรัพย์หมุนเวียน</t>
  </si>
  <si>
    <t>เงินให้กู้ยืมระยะยาว</t>
  </si>
  <si>
    <t xml:space="preserve">ที่ดิน อาคาร และอุปกรณ์ </t>
  </si>
  <si>
    <t>12-10-01</t>
  </si>
  <si>
    <t>26. ครุภัณฑ์สำนักงาน</t>
  </si>
  <si>
    <t>12-10-02</t>
  </si>
  <si>
    <t>27. ค่าเสื่อมราคาสะสม-ครุภัณฑ์</t>
  </si>
  <si>
    <t>ครุภัณฑ์สำนักงาน - สุทธิ</t>
  </si>
  <si>
    <t>27a. ครุภัณฑ์คอมพิวเตอร์</t>
  </si>
  <si>
    <t>27b. ค่าเสื่อมราคาสะสม-ครุภัณฑ์คอมพิวเตอร์</t>
  </si>
  <si>
    <t>ครุภัณฑ์คอมพิวเตอร์ - สุทธิ</t>
  </si>
  <si>
    <t>27c. ครุภัณฑ์โฆษณาและเผยแพร่</t>
  </si>
  <si>
    <t>27d. ค่าเสื่อมราคาสะสม-ครุภัณฑ์โฆษณาและเผยแพร่</t>
  </si>
  <si>
    <t>ครุภัณฑ์โฆษณาและเผยแพร่ - สุทธิ</t>
  </si>
  <si>
    <t>รวม ที่ดิน อาคาร และอุปกรณ์</t>
  </si>
  <si>
    <t xml:space="preserve">สินทรัพย์ไม่มีตัวตน </t>
  </si>
  <si>
    <t>12-20-01</t>
  </si>
  <si>
    <t>28. สินทรัพย์ไม่มีตัวตน-โปรแกรมคอมพิวเตอร์</t>
  </si>
  <si>
    <t>12-20-02</t>
  </si>
  <si>
    <t>29. ค่าตัดจำหน่ายสะสม-โปรแกรมคอมพิวเตอร์</t>
  </si>
  <si>
    <t>รวม สินทรัพย์ไม่มีตัวตน</t>
  </si>
  <si>
    <t>สินทรัพย์ไม่หมุนเวียนอื่น</t>
  </si>
  <si>
    <t>รวม สินทรัพย์ไม่หมุนเวียน</t>
  </si>
  <si>
    <t>รวม สินทรัพย์</t>
  </si>
  <si>
    <t>เจ้าหนี้อื่นระยะสั้น</t>
  </si>
  <si>
    <t>35a. ค่าตรวจสอบบัญชี-สำนักงานการตรวจเงินแผ่นดินค้างจ่าย</t>
  </si>
  <si>
    <t>34. ค่าใช้จ่ายเงินช่วยเหลืออุดหนุนค้างจ่าย</t>
  </si>
  <si>
    <t>33. ค่าใช้จ่ายอื่นค้างจ่าย</t>
  </si>
  <si>
    <t>รวม เจ้าหนี้อื่นระยะสั้น</t>
  </si>
  <si>
    <t>เงินรับฝากระยะสั้น</t>
  </si>
  <si>
    <t>21-50-01</t>
  </si>
  <si>
    <t>53. เงินรับฝาก-ค่าฤชาธรรมเนียม</t>
  </si>
  <si>
    <t>21-50-02</t>
  </si>
  <si>
    <t>54. เงินรับฝาก-ค่าทนายความ</t>
  </si>
  <si>
    <t>21-50-03</t>
  </si>
  <si>
    <t>55. เงินรับฝาก-เงินรับชำระหนี้แทนหน่วยงานอื่น</t>
  </si>
  <si>
    <t>37. เงินประกันสัญญา</t>
  </si>
  <si>
    <t>21-50-05</t>
  </si>
  <si>
    <t>39. ภาษี หัก ณ ที่จ่าย รอนำส่ง</t>
  </si>
  <si>
    <t>รวม เงินรับฝากระยะสั้น</t>
  </si>
  <si>
    <t>หนี้สินหมุนเวียนอื่น</t>
  </si>
  <si>
    <t>21-20-03</t>
  </si>
  <si>
    <t>48. เงินรับโอนจากจังหวัดรอตรวจสอบ</t>
  </si>
  <si>
    <t>21-30-01</t>
  </si>
  <si>
    <t>49. เงินรับรอตรวจสอบ-บัญชีที่ 2</t>
  </si>
  <si>
    <t>21-30-02</t>
  </si>
  <si>
    <t>50. เงินรับรอตรวจสอบ-บัญชีที่ 4</t>
  </si>
  <si>
    <t>21-40-01</t>
  </si>
  <si>
    <t>51. เงินรับชำระหนี้รอจ่ายคืน</t>
  </si>
  <si>
    <t>21-40-02</t>
  </si>
  <si>
    <t>52. เงินรับเงินสมทบรอจ่ายคืน</t>
  </si>
  <si>
    <t>รวม หนี้สินหมุนเวียนอื่น</t>
  </si>
  <si>
    <t>รวม หนี้สิน</t>
  </si>
  <si>
    <t>31-00-01</t>
  </si>
  <si>
    <t>58. เงินกองทุนพัฒนาฝีมือแรงงาน</t>
  </si>
  <si>
    <t>รวม สินทรัพย์สุทธิ/ส่วนทุน</t>
  </si>
  <si>
    <t>รวม หนี้สินและสินทรัพย์สุทธิ/ส่วนทุน</t>
  </si>
  <si>
    <t>รายได้จากเงินสมทบและเงินเพิ่ม</t>
  </si>
  <si>
    <t>41-20-00</t>
  </si>
  <si>
    <t>60. เงินสมทบ</t>
  </si>
  <si>
    <t>41-30-01</t>
  </si>
  <si>
    <t>61. เงินเพิ่ม</t>
  </si>
  <si>
    <t>รวม รายได้จากเงินสมทบและเงินเพิ่ม</t>
  </si>
  <si>
    <t>รายได้ดอกเบี้ยเงินให้กู้ยืมและค่าปรับรับ</t>
  </si>
  <si>
    <t>41-40-01</t>
  </si>
  <si>
    <t>62. รายได้ดอกเบี้ยเงินให้กู้</t>
  </si>
  <si>
    <t>41-30-02</t>
  </si>
  <si>
    <t>63. รายได้ค่าปรับ</t>
  </si>
  <si>
    <t>รวม รายได้ดอกเบี้ยเงินให้กู้ยืมและค่าปรับรับ</t>
  </si>
  <si>
    <t>รายได้ค่าทดสอบมาตรฐานฝีมือแรงงาน</t>
  </si>
  <si>
    <t>41-70-00</t>
  </si>
  <si>
    <t>64. ค่าทดสอบมาตรฐานฝีมือแรงงาน</t>
  </si>
  <si>
    <t>รายได้ค่าธรรมเนียม</t>
  </si>
  <si>
    <t>41-80-01</t>
  </si>
  <si>
    <t>65.1 ค่าธรรมเนียมสมุดประจำตัว</t>
  </si>
  <si>
    <t>41-80-02</t>
  </si>
  <si>
    <t>65.2 ค่าธรรมเนียมการบันทึกข้อมูลในสมุดประจำตัว</t>
  </si>
  <si>
    <t>41-80-03</t>
  </si>
  <si>
    <t>65.3 ค่าธรรมเนียมการขึ้นทะเบียนเป็นศูนย์ประเมินความรู้ความสามารถตามมาตรา 26/4 (2)</t>
  </si>
  <si>
    <t>41-80-04</t>
  </si>
  <si>
    <t>65.4 ค่าธรรมเนียมหนังสือรับรองการเป็นศูนย์ประเมินความรู้ความสามารถตามมาตรา 26/4 (2)</t>
  </si>
  <si>
    <t>41-80-05</t>
  </si>
  <si>
    <t>65.5 ค่าธรรมเนียมการต่ออายุหนังสือรับรองการเป็นศูนย์ประเมินความรู้ความสามารถตามมาตรา 26/4 (2)</t>
  </si>
  <si>
    <t>41-80-06</t>
  </si>
  <si>
    <t>65.6 ค่าธรรมเนียมใบแทนหนังสือรับรองการเป็นศูนย์ประเมินความรู้ความสามารถตามมาตรา 26/4 (2)</t>
  </si>
  <si>
    <t>41-80-07</t>
  </si>
  <si>
    <t>65.7 ค่าธรรมเนียมการประเมินเพื่อออกหนังสือรับรองความรู้ความสามารถตามมาตรา 26/13 วรรคหนึ่ง</t>
  </si>
  <si>
    <t>41-80-08</t>
  </si>
  <si>
    <t>65.8 ค่าธรรมเนียมใบแทนหนังสือรับรองความรู้ความสามารถ</t>
  </si>
  <si>
    <t>41-80-09</t>
  </si>
  <si>
    <t>65.9 ค่าธรรมเนียมหนังสือรับรองการขึ้นทะเบียนเป็นผู้ประเมิน</t>
  </si>
  <si>
    <t>41-80-10</t>
  </si>
  <si>
    <t>65.10 ค่าธรรมเนียมใบแทนหนังสือรับรองการขึ้นทะเบียนเป็นผู้ประเมิน</t>
  </si>
  <si>
    <t>41-80-11</t>
  </si>
  <si>
    <t>65.11 ค่าธรรมเนียมบัตรประจำตัวผู้ประเมิน</t>
  </si>
  <si>
    <t>41-80-12</t>
  </si>
  <si>
    <t>65.12 ค่าธรรมเนียมการอนุญาตให้ใช้เครื่องหมายตามมาตรา 33/1 (3)</t>
  </si>
  <si>
    <t>65. ค่าธรรมเนียม...(รวมทุกประเภท)</t>
  </si>
  <si>
    <t>รายได้อื่น</t>
  </si>
  <si>
    <t>41-40-02</t>
  </si>
  <si>
    <t>66. รายได้ดอกเบี้ยเงินฝากจากสถาบันการเงิน</t>
  </si>
  <si>
    <t>41-50-00</t>
  </si>
  <si>
    <t>67. รายได้จากการบริจาค</t>
  </si>
  <si>
    <t>41-60-01</t>
  </si>
  <si>
    <t>68. รายได้อื่น</t>
  </si>
  <si>
    <t>69. หนี้สูญได้รับคืน</t>
  </si>
  <si>
    <t>69a. รายได้ค่าปรับเปรียบเทียบคดี</t>
  </si>
  <si>
    <t>69b. รายรับจากการขายครุภัณฑ์</t>
  </si>
  <si>
    <t>(โอนกลับ) หนี้สงสัยจะสูญ</t>
  </si>
  <si>
    <t>รวม รายได้อื่น</t>
  </si>
  <si>
    <t>รวมรายได้สุทธิ</t>
  </si>
  <si>
    <t>ค่าใช้จ่าย</t>
  </si>
  <si>
    <t>ค่าใช้จ่ายบุคลากร</t>
  </si>
  <si>
    <t>51-10-01</t>
  </si>
  <si>
    <t>70. ค่าจ้าง</t>
  </si>
  <si>
    <t>51-10-02</t>
  </si>
  <si>
    <t>71. เงินสมทบกองทุนประกันสังคม</t>
  </si>
  <si>
    <t>74. เงินสมทบกองทุนเงินทดแทน</t>
  </si>
  <si>
    <t>51-10-03</t>
  </si>
  <si>
    <t>72. ค่าล่วงเวลา</t>
  </si>
  <si>
    <t>รวม ค่าใช้จ่ายบุคลากร</t>
  </si>
  <si>
    <t>ค่าใช้สอย</t>
  </si>
  <si>
    <t>51-20-06</t>
  </si>
  <si>
    <t>78. ค่าใช้จ่ายด้านการฝึกอบรม - ในประเทศ</t>
  </si>
  <si>
    <t>78a. ค่าใช้จ่ายด้านการฝึกอบรม - บุคคลภายนอก</t>
  </si>
  <si>
    <t>51-20-05</t>
  </si>
  <si>
    <t>77. ค่าใช้จ่ายเดินทางไปราชการ - ในประเทศ</t>
  </si>
  <si>
    <t>81. ค่าธรรมเนียมทางกฎหมาย</t>
  </si>
  <si>
    <t>51-20-01</t>
  </si>
  <si>
    <t>73. ค่าใช้จ่ายในการประชุม</t>
  </si>
  <si>
    <t>51-20-09</t>
  </si>
  <si>
    <t>83. ค่าซ่อมแซมบำรุงรักษา</t>
  </si>
  <si>
    <t>51-20-11</t>
  </si>
  <si>
    <t>88a. ค่าประชาสัมพันธ์</t>
  </si>
  <si>
    <t>79. ค่าจ้างเหมาบริการ - บุคคลภายนอก</t>
  </si>
  <si>
    <t>79a. ค่าเช่าเบ็ดเตล็ดบุคคลภายนอก</t>
  </si>
  <si>
    <t>88g. ค่าตรวจสอบบัญชี-สตง.</t>
  </si>
  <si>
    <t>รวม ค่าใช้สอย</t>
  </si>
  <si>
    <t>ค่าวัสดุ</t>
  </si>
  <si>
    <t>51-20-08</t>
  </si>
  <si>
    <t>75. ค่าวัสดุ</t>
  </si>
  <si>
    <t>84. ค่าครุภัณฑ์มูลค่าต่ำกว่าเกณฑ์</t>
  </si>
  <si>
    <t>รวม ค่าวัสดุ</t>
  </si>
  <si>
    <t>ค่าสาธารณูปโภค</t>
  </si>
  <si>
    <t>51-20-04</t>
  </si>
  <si>
    <t>76. ค่าบริการไปรษณีย์</t>
  </si>
  <si>
    <t>ค่าเสื่อมราคาและค่าตัดจำหน่าย</t>
  </si>
  <si>
    <t>51-40-01</t>
  </si>
  <si>
    <t>80. ค่าเสื่อมราคา-ครุภัณฑ์สำนักงาน</t>
  </si>
  <si>
    <t>51-40-02</t>
  </si>
  <si>
    <t>80a. ค่าตัดจำหน่าย-โปรแกรมคอมพิวเตอร์</t>
  </si>
  <si>
    <t>80b. ค่าเสื่อมราคา-ครุภัณฑ์คอมพิวเตอร์</t>
  </si>
  <si>
    <t>80c. ค่าเสื่อมราคา-ครุภัณฑ์โฆษณาและเผยแพร่</t>
  </si>
  <si>
    <t>88i. ค่าจำหน่ายครุภัณฑ์คอมพิวเตอร์</t>
  </si>
  <si>
    <t>รวม ค่าเสื่อมราคาและค่าตัดจำหน่าย</t>
  </si>
  <si>
    <t>ค่าใช้จ่ายจากการอุดหนุนอื่นและบริจาค</t>
  </si>
  <si>
    <t>51-30-00</t>
  </si>
  <si>
    <t>87. ค่าใช้จ่ายเงินช่วยเหลืออุดหนุน</t>
  </si>
  <si>
    <t>รวม ค่าใช้จ่ายจากการอุดหนุนอื่นและบริจาค</t>
  </si>
  <si>
    <t>ค่าใช้จ่ายอื่น</t>
  </si>
  <si>
    <t>51-50-05</t>
  </si>
  <si>
    <t>91. หนี้สงสัยจะสูญ-ลูกหนี้ตามคำพิพากษา</t>
  </si>
  <si>
    <t>91a. หนี้สงสัยจะสูญ-ลูกหนี้ตามสัญญาประนอม</t>
  </si>
  <si>
    <t>93a. ผลขาดทุนจากการปรับโครงสร้างหนี้</t>
  </si>
  <si>
    <t>51-50-04</t>
  </si>
  <si>
    <t>88. ค่าใช้จ่ายอื่น</t>
  </si>
  <si>
    <t>รวม ค่าใช้จ่ายอื่น</t>
  </si>
  <si>
    <t>รวม ค่าใช้จ่ายสุทธิ</t>
  </si>
  <si>
    <t>รายได้สูง/(ต่ำ)กว่าค่าใช้จ่าย - สุทธิ</t>
  </si>
  <si>
    <t>รายละเอียดประกอบรายงานการเงิน ณ 30 ก.ย. 68</t>
  </si>
  <si>
    <t>รายละเอียดประกอบรายงานการเงิน ณ 30/9/2568</t>
  </si>
  <si>
    <t>1.เงินสดในมือ</t>
  </si>
  <si>
    <t xml:space="preserve">เอกสารประกอบด้วย: รายงานคงเหลือประจำวัน </t>
  </si>
  <si>
    <t>2.เงินฝากธนาคารบัญชีที่ 1</t>
  </si>
  <si>
    <t>3.เงินฝากธนาคารบัญชีที่ 2</t>
  </si>
  <si>
    <t>4.เงินฝากธนาคารบัญชีที่ 3</t>
  </si>
  <si>
    <t>5.เงินฝากธนาคารบัญชีที่ 4</t>
  </si>
  <si>
    <t>6.เงินฝากคลัง</t>
  </si>
  <si>
    <t>เอกสารประกอบด้วย: รายละเอียดประกอบงบบัญชีเงินรับฝาก-เงินรับชำระหนี้แทนหน่วยงานอื่น</t>
  </si>
  <si>
    <t>เอกสารประกอบด้วย: รายละเอียดประกอบงบบัญชีเงินรับฝาก-ค่าทนายความ</t>
  </si>
  <si>
    <t>เอกสารประกอบด้วย: รายละเอียดประกอบงบบัญชีเงินรับฝาก-ค่าฤชาธรรมเนียม</t>
  </si>
  <si>
    <t>เอกสารประกอบด้วย: รายละเอียดประกอบงบบัญชีเงินรับชำระหนี้รอจ่ายคืน</t>
  </si>
  <si>
    <t>เอกสารประกอบด้วย: รายละเอียดประกอบงบบัญชีเงินรับรอตรวจสอบ-บัญชี 4</t>
  </si>
  <si>
    <t>เอกสารประกอบด้วย: รายละเอียดประกอบงบบัญชีเงินรับรอตรวจสอบ-บัญชี 2</t>
  </si>
  <si>
    <t>เอกสารประกอบด้วย: รายละเอียดประกอบงบบัญชีเงินรับโอนจากจังหวัดรอตรวจสอบ</t>
  </si>
  <si>
    <t>เอกสารประกอบด้วย: รายละเอียดประกอบงบบัญชีเงินประกันสัญญา</t>
  </si>
  <si>
    <t>เอกสารประกอบด้วย: รายละเอียดประกอบงบบัญชีค่าใช้จ่ายค้างจ่าย</t>
  </si>
  <si>
    <t>เอกสารประกอบด้วย: รายละเอียดประกอบงบบัญชีสินทรัพย์ไม่มีตัวตน-โปรแกรมคอมพิวเตอร์</t>
  </si>
  <si>
    <t>เอกสารประกอบด้วย: รายละเอียดประกอบงบบัญชีครุภัณฑ์โฆษณาและเผยแพร่</t>
  </si>
  <si>
    <t>เอกสารประกอบด้วย: รายละเอียดประกอบงบบัญชีครุภัณฑ์คอมพิวเตอร์</t>
  </si>
  <si>
    <t>เอกสารประกอบด้วย: รายละเอียดประกอบงบบัญชีครุภัณฑ์สำนักงาน</t>
  </si>
  <si>
    <t>เอกสารประกอบด้วย: รายการตรวจนับพัสดุประจำปี</t>
  </si>
  <si>
    <t>ยอดคงเหลือตามรายละเอียดประกอบงบการเงินค่าปรับค้างรับ</t>
  </si>
  <si>
    <t>ยอดคงเหลือตามรายละเอียดประกอบงบการเงินลูกหนี้ตามสัญญาประนอม</t>
  </si>
  <si>
    <t>เอกสารประกอบด้วย: รายละเอียดประกอบงบบัญชีลูกหนี้เงินกู้-ตาม พ.ร.บ,2539 และบัญชีค่าเผื่อหนี้สงสัยจะสูญ-ลูกหนี้เงินกู้ตาม พ.ร.บ. 2539</t>
  </si>
  <si>
    <t>เอกสารประกอบด้วย: รายละเอียดประกอบงบบัญชีลูกหนี้ตามคำพิพากษา และบัญชีค่าเผื่อหนี้สงสัยจะสูญ-ลูกหนี้ตามคำพิพากษา</t>
  </si>
  <si>
    <t>ยอดคงเหลือตามรายละเอียดประกอบงบการเงินลูกหนี้เงินกู้-ตาม พ.ร.บ. 2539</t>
  </si>
  <si>
    <t>เอกสารประกอบด้วย: รายละเอียดประกอบงบบัญชีลูกหนี้เงินกู้-ตาม พ.ร.บ,2545 และบัญชีค่าเผื่อหนี้สงสัยจะสูญ-ลูกหนี้เงินกู้ตาม พ.ร.บ. 2545</t>
  </si>
  <si>
    <t>7.ลูกหนี้เงินกู้-ตาม พ.ร.บ. 2545</t>
  </si>
  <si>
    <t>8.ลูกหนี้เงินกู้-ตาม พ.ร.บ. 2539</t>
  </si>
  <si>
    <t>9.ลูกหนี้ตามคำพิพากษา</t>
  </si>
  <si>
    <t>ยอดคงเหลือตามรายละเอียดประกอบงบการเงินลูกหนี้ตามคำพิพากษา</t>
  </si>
  <si>
    <t>เอกสารประกอบด้วย: รายละเอียดประกอบงบบัญชีลูกหนี้ตามสัญญาประนอม และบัญชีค่าเผื่อหนี้สงสัยจะสูญ-ลูกหนี้ตามสัญญาประนอม</t>
  </si>
  <si>
    <t>เอกสารประกอบด้วย: รายละเอียดประกอบงบบัญชีดอกเบี้ยเงินกู้ค้างรับ และบัญชีค่าเผื่อหนี้สงสัยจะสูญ-ดอกเบี้ยเงินกู้ค้างรับ</t>
  </si>
  <si>
    <t>ยอดคงเหลือตามรายละเอียดประกอบงบการเงินดอกเบี้ยเงินกู้ค้างรับ</t>
  </si>
  <si>
    <t>12.ค่าปรับค้างรับ</t>
  </si>
  <si>
    <t>เอกสารประกอบด้วย: รายละเอียดประกอบงบบัญชีค่าปรับค้างรับแและบัญชีค่าเผื่อหนี้สงสัยจะสูญ-ค่าปรับค้างรับ</t>
  </si>
  <si>
    <t>13.ดอกเบี้ยเงินฝากธนาคารค้างรับ</t>
  </si>
  <si>
    <t>14.วัสดุคงคลัง</t>
  </si>
  <si>
    <t>17.ครุภัณฑ์โฆษณาและเผยแพร่</t>
  </si>
  <si>
    <t>18.สินทรัยพ์ไม่มีตัวตน-โปรแกรมคอมพิวเตอร์</t>
  </si>
  <si>
    <t>เอกสารประกอบด้วย: หนังสือยืนยันยอดดอกเบี้ยเงินฝากธนาคาร Confidentiai</t>
  </si>
  <si>
    <t>24.เงินรับรอตรวจสอบ-บัญชี 2</t>
  </si>
  <si>
    <t>25.เงินรับรอตรวจสอบ-บัญชี 4</t>
  </si>
  <si>
    <t>10. ลูกหนี้ตามสัญญาประนอม</t>
  </si>
  <si>
    <t>11. ดอกเบี้ยเงินกู้ค้างรับ</t>
  </si>
  <si>
    <t>เหตุผลประกอบการชี้แจง</t>
  </si>
  <si>
    <t>ยอดคงเหลือตามรายละเอียด   ประกอบงบการเงิน</t>
  </si>
  <si>
    <t>สำหรับปีสิ้นสุดวันที่ 30 กันยายน 25......</t>
  </si>
  <si>
    <t>เอกสารประกอบด้วย: งบกระทบยอดเงินฝากธนาคารและ Statement ณ ก.ย. 25.....</t>
  </si>
  <si>
    <t>เอกสารประกอบด้วย: งบกระทบยอดเงินฝากคลัง และรายงานการเคลื่อนไหวเงินฝากกระทรวงการคลัง ณ ก.ย. 25.....</t>
  </si>
  <si>
    <t>หน่วยงาน.....................................................................................................</t>
  </si>
  <si>
    <r>
      <t xml:space="preserve">    ยอดคงเหลือตามรายละเอียดประกอบ        งบการเงิน</t>
    </r>
    <r>
      <rPr>
        <b/>
        <sz val="14"/>
        <color rgb="FF004F88"/>
        <rFont val="TH SarabunPSK"/>
        <family val="2"/>
      </rPr>
      <t>ค่าเผื่อ</t>
    </r>
    <r>
      <rPr>
        <b/>
        <sz val="14"/>
        <color theme="1"/>
        <rFont val="TH SarabunPSK"/>
        <family val="2"/>
      </rPr>
      <t>หนี้สงสัยจะสูญ -        ลูกหนี้เงินกู้ตาม พ.ร.บ. 2545</t>
    </r>
  </si>
  <si>
    <t>(3)=(1-2)</t>
  </si>
  <si>
    <t>(1)</t>
  </si>
  <si>
    <t>(2)</t>
  </si>
  <si>
    <t>(4)</t>
  </si>
  <si>
    <t>(5)</t>
  </si>
  <si>
    <t>(6)</t>
  </si>
  <si>
    <t>(7)=(2-6)</t>
  </si>
  <si>
    <t>ยอดคงเหลือตามรายงานการเงินบัญชีลูกหนี้เงินกู้-ตาม พ.ร.บ. 2545</t>
  </si>
  <si>
    <r>
      <t>ยอดคงเหลือตามรายงานการเงินบัญ</t>
    </r>
    <r>
      <rPr>
        <b/>
        <sz val="16"/>
        <color rgb="FF004F88"/>
        <rFont val="TH SarabunPSK"/>
        <family val="2"/>
      </rPr>
      <t>ชีค่าเผื่อ</t>
    </r>
    <r>
      <rPr>
        <b/>
        <sz val="16"/>
        <color theme="1"/>
        <rFont val="TH SarabunPSK"/>
        <family val="2"/>
      </rPr>
      <t>หนี้สงสัยจะสูญ-ลูกหนี้เงินกู้ตามพ.ร.บ. 2545</t>
    </r>
  </si>
  <si>
    <t>ยอดคงเหลือตามรายงานการเงินบัญชีลูกหนี้เงินกู้-ตาม พ.ร.บ. 2545 สุทธิ</t>
  </si>
  <si>
    <t xml:space="preserve">       ผลต่าง</t>
  </si>
  <si>
    <r>
      <t>ยอดคงเหลือตามราย</t>
    </r>
    <r>
      <rPr>
        <b/>
        <sz val="14"/>
        <color rgb="FF004F88"/>
        <rFont val="TH SarabunPSK"/>
        <family val="2"/>
      </rPr>
      <t>ละเอียดประกอบงบการเงิน</t>
    </r>
    <r>
      <rPr>
        <b/>
        <sz val="14"/>
        <color theme="1"/>
        <rFont val="TH SarabunPSK"/>
        <family val="2"/>
      </rPr>
      <t>ลูกหนี้เงินกู้-ตาม พ.ร.บ. 2545</t>
    </r>
  </si>
  <si>
    <t xml:space="preserve">ยอดคงเหลือตามรายงานการเงินบัญชีลูกหนี้เงินกู้-ตาม พ.ร.บ. 2539 </t>
  </si>
  <si>
    <t xml:space="preserve">ยอดคงเหลือตามรายงานการเงินบัญชีค่าเผื่อหนี้สงสัยจะสูญ-ลูกหนี้เงินกู้ตาม พ.ร.บ. 2539 </t>
  </si>
  <si>
    <t xml:space="preserve">ยอดคงเหลือตามรายงานการเงินบัญชีลูกหนี้เงินกู้-ตาม พ.ร.บ. 2539 สุทธิ </t>
  </si>
  <si>
    <r>
      <t xml:space="preserve">    ยอดคงเหลือตามรายละเอียดประกอบ        งบการเงิน</t>
    </r>
    <r>
      <rPr>
        <b/>
        <sz val="14"/>
        <color rgb="FF004F88"/>
        <rFont val="TH SarabunPSK"/>
        <family val="2"/>
      </rPr>
      <t>ค่าเผื่อ</t>
    </r>
    <r>
      <rPr>
        <b/>
        <sz val="14"/>
        <color theme="1"/>
        <rFont val="TH SarabunPSK"/>
        <family val="2"/>
      </rPr>
      <t>หนี้สงสัยจะสูญ -        ลูกหนี้เงินกู้ตาม พ.ร.บ. 2539</t>
    </r>
  </si>
  <si>
    <r>
      <t xml:space="preserve">    ยอดคงเหลือตามรายละเอียดประกอบ        งบการเงิน</t>
    </r>
    <r>
      <rPr>
        <b/>
        <sz val="14"/>
        <color rgb="FF004F88"/>
        <rFont val="TH SarabunPSK"/>
        <family val="2"/>
      </rPr>
      <t>ค่าเผื่อ</t>
    </r>
    <r>
      <rPr>
        <b/>
        <sz val="14"/>
        <color theme="1"/>
        <rFont val="TH SarabunPSK"/>
        <family val="2"/>
      </rPr>
      <t>หนี้สงสัยจะสูญ -        ลูกหนี้ตามคำพิพากษา</t>
    </r>
  </si>
  <si>
    <t>ยอดคงเหลือตามรายงานการเงินบัญชีลูกหนี้ตามคำพิพากษา</t>
  </si>
  <si>
    <r>
      <t>ยอดคงเหลือตามรายงานการเงินบัญชี</t>
    </r>
    <r>
      <rPr>
        <b/>
        <sz val="13"/>
        <color rgb="FF004F88"/>
        <rFont val="TH SarabunPSK"/>
        <family val="2"/>
      </rPr>
      <t>ค่าเผื่อ</t>
    </r>
    <r>
      <rPr>
        <b/>
        <sz val="13"/>
        <color theme="1"/>
        <rFont val="TH SarabunPSK"/>
        <family val="2"/>
      </rPr>
      <t xml:space="preserve">หนี้สงสัยจะสูญ-ลูกหนี้ตามคำพิพากษา </t>
    </r>
  </si>
  <si>
    <t xml:space="preserve">ยอดคงเหลือตามรายงานการเงินบัญชีลูกหนี้ตามคำพิพากษาสุทธิ </t>
  </si>
  <si>
    <t>ยอดคงเหลือตามรายงานการเงินบัญชีลูกหนี้ตามสัญญาประนอม</t>
  </si>
  <si>
    <t>ยอดคงเหลือตามรายงานการเงินบัญชีค่าเผื่อหนี้สงสัยจะสูญ-ลูกหนี้ตามสัญญาประนอม</t>
  </si>
  <si>
    <t xml:space="preserve">ยอดคงเหลือตามรายงานการเงินบัญชีลูกหนี้ตามสัญญาประนอมสุทธิ </t>
  </si>
  <si>
    <r>
      <t xml:space="preserve">    ยอดคงเหลือตามรายละเอียดประกอบ        งบการเงิน</t>
    </r>
    <r>
      <rPr>
        <b/>
        <sz val="14"/>
        <color rgb="FF004F88"/>
        <rFont val="TH SarabunPSK"/>
        <family val="2"/>
      </rPr>
      <t>ค่าเผื่อ</t>
    </r>
    <r>
      <rPr>
        <b/>
        <sz val="14"/>
        <color theme="1"/>
        <rFont val="TH SarabunPSK"/>
        <family val="2"/>
      </rPr>
      <t>หนี้สงสัยจะสูญ -        ลูกหนี้ตามสัญญาประนอม</t>
    </r>
  </si>
  <si>
    <t xml:space="preserve">ยอดคงเหลือตามรายงานการเงินบัญชีดอกเบี้ยเงินกู้ค้างรับ </t>
  </si>
  <si>
    <t xml:space="preserve">ยอดคงเหลือตามรายงานการเงินบัญชีดอกเบี้ยเงินกู้ค้างรับสุทธิ </t>
  </si>
  <si>
    <t>ยอดคงเหลือตามรายงานการเงินบัญชีค่าปรับค้างรับ</t>
  </si>
  <si>
    <t>ยอดคงเหลือตามรายงานการเงินบัญชีค่าเผื่อหนี้สงสัยจะสูญ-ค่าปรับค้างรับ</t>
  </si>
  <si>
    <t xml:space="preserve">ยอดคงเหลือตามรายงานการเงินบัญชีค่าปรับค้างรับสุทธิ </t>
  </si>
  <si>
    <t xml:space="preserve">   ยอดคงเหลือตามรายงานการเงินบัญชี      ค่าเผื่อหนี้สงสัยจะสูญ-ดอกเบี้ยเงินกู้ค้างรับ </t>
  </si>
  <si>
    <r>
      <t>ยอดคงเหลือตามรายละเอียดประกอบ     งบการเงิน</t>
    </r>
    <r>
      <rPr>
        <b/>
        <sz val="14"/>
        <color rgb="FF004F88"/>
        <rFont val="TH SarabunPSK"/>
        <family val="2"/>
      </rPr>
      <t>ค่าเผื่อ</t>
    </r>
    <r>
      <rPr>
        <b/>
        <sz val="14"/>
        <color theme="1"/>
        <rFont val="TH SarabunPSK"/>
        <family val="2"/>
      </rPr>
      <t>หนี้สงสัยจะสูญ -       ดอกเบี้ยเงินกู้ค้างรับ</t>
    </r>
  </si>
  <si>
    <r>
      <t>ยอดคงเหลือตามรายละเอียดประกอบงบการเงิน</t>
    </r>
    <r>
      <rPr>
        <b/>
        <sz val="16"/>
        <color rgb="FF004F88"/>
        <rFont val="TH SarabunPSK"/>
        <family val="2"/>
      </rPr>
      <t>ค่าเผื่อ</t>
    </r>
    <r>
      <rPr>
        <b/>
        <sz val="16"/>
        <color theme="1"/>
        <rFont val="TH SarabunPSK"/>
        <family val="2"/>
      </rPr>
      <t>หนี้สงสัยจะสูญ-ค่าปรับค้างรับ</t>
    </r>
  </si>
  <si>
    <t xml:space="preserve">ยอดคงเหลือตามรายงานการเงินบัญชีครุภัณฑ์สำนักงาน </t>
  </si>
  <si>
    <t xml:space="preserve">ยอดคงเหลือตามรายงานการเงินบัญชีค่าเสื่อมราคาสะสม-ครุภัณฑ์สำนักงาน </t>
  </si>
  <si>
    <t xml:space="preserve">ยอดคงเหลือตามรายงานการเงินบัญชีครุภัณฑ์คอมพิวเตอร์ </t>
  </si>
  <si>
    <t xml:space="preserve">ยอดคงเหลือตามรายงานการเงินบัญชีค่าเสื่อมราคาสะสม-ครุภัณฑ์คอมพิวเตอร์ </t>
  </si>
  <si>
    <t>ยอดคงเหลือตามรายละเอียดประกอบงบการเงินครุภัณฑ์สำนักงาน</t>
  </si>
  <si>
    <t>ยอดคงเหลือตามรายละเอียดประกอบงบการเงินค่าเผื่อหนี้สงสัยจะสูญ-ครุภัณฑ์สำนักงาน</t>
  </si>
  <si>
    <t>16.ครุภัณฑ์คอมพิวเตอร์</t>
  </si>
  <si>
    <t>15.ครุภัณฑ์สำนักงาน</t>
  </si>
  <si>
    <t xml:space="preserve">ยอดคงเหลือตามรายงานการเงินบัญชีครุภัณฑ์โฆษณาและเผยแพร่ </t>
  </si>
  <si>
    <t>ยอดคงเหลือตามรายงานการเงินบัญชีค่าเสื่อมราคาสะสม-ครุภัณฑ์โฆษณาและเผยแพร่</t>
  </si>
  <si>
    <t>ยอดคงเหลือตามรายงานการเงินบัญชีครุภัณฑ์โฆษณาและเผยแพร่สุทธิ</t>
  </si>
  <si>
    <t>ยอดคงเหลือตามรายละเอียดประกอบงบการเงินครุภัณฑ์โฆษณาและเผยแพร่</t>
  </si>
  <si>
    <t>ยอดคงเหลือตามรายละเอียดประกอบงบการเงินค่าเผื่อหนี้สงสัยจะสูญ-ครุภัณฑ์โฆษณาและเผยแพร่</t>
  </si>
  <si>
    <t>ยอดคงเหลือตามรายงานการเงินบัญชีครุภัณฑ์สำนักงานสุทธิ</t>
  </si>
  <si>
    <t>ยอดคงเหลือตามรายงานการเงินบัญชีครุภัณฑ์คอมพิวเตอร์สุทธิ</t>
  </si>
  <si>
    <t xml:space="preserve">ยอดคงเหลือตามรายงานการเงินบัญชีสินทรัพย์ไม่มีตัวตน-โปรแกรมคอมพิวเตอร์ </t>
  </si>
  <si>
    <t xml:space="preserve">ยอดคงเหลือตามรายงานการเงินบัญชีค่าตัดจำหน่ายสะสม-โปรแกรมคอมพิวเตอร์ </t>
  </si>
  <si>
    <t>ยอดคงเหลือตามรายงานการเงินบัญชีสินทรัพย์ไม่มีตัวตน-โปรแกรมคอมพิวเตอร์สุทธิ</t>
  </si>
  <si>
    <t xml:space="preserve">ยอดคงเหลือตามรายละเอียดประกอบงบการเงินสินทรัพย์ไม่มีตัวตน-โปรแกรมคอมพิวเตอร์ </t>
  </si>
  <si>
    <t xml:space="preserve">ยอดคงเหลือตามรายละเอียดประกอบงบการเงินค่าตัดจำหน่ายสะสม-โปรแกรมคอมพิวเตอร์ </t>
  </si>
  <si>
    <t>19.ค่าใช้จ่ายอื่นค้างจ่าย</t>
  </si>
  <si>
    <t>20.ค่าใช้จ่ายเงินช่วยเหลืออุดหนุนค้างจ่าย</t>
  </si>
  <si>
    <t>21.ค่าตรวจสอบบัญชี-สำนักงานการตรวจเงินแผ่นดินค้างจ่าย</t>
  </si>
  <si>
    <t>22.เงินประกันสัญญา</t>
  </si>
  <si>
    <t>23.เงินรับโอนจากจังหวัดรอตรวจสอบ</t>
  </si>
  <si>
    <t>26.เงินรับชำระหนี้รอจ่ายคืน</t>
  </si>
  <si>
    <t>27.เงินรับเงินสมทบรอจ่ายคืน</t>
  </si>
  <si>
    <t>เอกสารประกอบด้วย: รายละเอียดประกอบงบบัญชีเงินรับเงินสมทบรอจ่ายคืน</t>
  </si>
  <si>
    <t>28.เงินรับฝาก-ค่าฤชาธรรมเนียม</t>
  </si>
  <si>
    <t>30.เงินรับฝาก-เงินรับชำระหนี้แทนหน่วยงานอื่น</t>
  </si>
  <si>
    <t>29.เงินรับฝาก-ค่าทนายความ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</si>
</sst>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9" formatCode="_(* #,##0_);_(* \(#,##0\);_(* &quot;-&quot;??_);_(@_)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rgb="FF004F88"/>
      <name val="TH SarabunPSK"/>
      <family val="2"/>
    </font>
    <font>
      <b/>
      <sz val="14"/>
      <color rgb="FF004F88"/>
      <name val="TH SarabunPSK"/>
      <family val="2"/>
    </font>
    <font>
      <b/>
      <sz val="13"/>
      <color theme="1"/>
      <name val="TH SarabunPSK"/>
      <family val="2"/>
    </font>
    <font>
      <b/>
      <sz val="13"/>
      <color rgb="FF004F8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0" fontId="1" fillId="0" borderId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/>
    <xf numFmtId="43" fontId="2" fillId="0" borderId="0" xfId="1" applyFont="1" applyBorder="1"/>
    <xf numFmtId="43" fontId="2" fillId="0" borderId="1" xfId="1" applyFont="1" applyBorder="1"/>
    <xf numFmtId="0" fontId="2" fillId="0" borderId="3" xfId="0" applyFont="1" applyBorder="1"/>
    <xf numFmtId="0" fontId="3" fillId="0" borderId="0" xfId="0" applyFont="1" applyAlignment="1">
      <alignment vertical="top"/>
    </xf>
    <xf numFmtId="43" fontId="4" fillId="0" borderId="0" xfId="1" applyFont="1" applyBorder="1"/>
    <xf numFmtId="0" fontId="5" fillId="0" borderId="0" xfId="0" applyFont="1"/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43" fontId="3" fillId="0" borderId="0" xfId="1" applyFont="1" applyAlignment="1">
      <alignment horizontal="left" vertical="top"/>
    </xf>
    <xf numFmtId="43" fontId="3" fillId="0" borderId="0" xfId="1" applyFont="1" applyAlignment="1">
      <alignment horizontal="center"/>
    </xf>
    <xf numFmtId="43" fontId="3" fillId="0" borderId="0" xfId="1" applyFont="1"/>
    <xf numFmtId="43" fontId="2" fillId="0" borderId="4" xfId="1" applyFont="1" applyBorder="1" applyAlignment="1"/>
    <xf numFmtId="187" fontId="3" fillId="0" borderId="0" xfId="1" applyNumberFormat="1" applyFont="1" applyAlignment="1">
      <alignment horizontal="left" vertical="top"/>
    </xf>
    <xf numFmtId="187" fontId="2" fillId="0" borderId="0" xfId="1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3" fontId="2" fillId="0" borderId="0" xfId="1" applyFont="1" applyBorder="1" applyAlignment="1"/>
    <xf numFmtId="43" fontId="3" fillId="0" borderId="1" xfId="1" applyFont="1" applyFill="1" applyBorder="1"/>
    <xf numFmtId="43" fontId="5" fillId="0" borderId="1" xfId="1" applyFont="1" applyFill="1" applyBorder="1"/>
    <xf numFmtId="43" fontId="2" fillId="0" borderId="3" xfId="1" applyFont="1" applyFill="1" applyBorder="1"/>
    <xf numFmtId="43" fontId="9" fillId="0" borderId="1" xfId="1" applyFont="1" applyFill="1" applyBorder="1" applyAlignment="1">
      <alignment horizontal="center" shrinkToFit="1"/>
    </xf>
    <xf numFmtId="0" fontId="2" fillId="0" borderId="8" xfId="0" applyFont="1" applyBorder="1"/>
    <xf numFmtId="49" fontId="2" fillId="0" borderId="7" xfId="0" applyNumberFormat="1" applyFont="1" applyBorder="1" applyAlignment="1">
      <alignment horizontal="center" vertical="center"/>
    </xf>
    <xf numFmtId="189" fontId="2" fillId="0" borderId="7" xfId="1" applyNumberFormat="1" applyFont="1" applyFill="1" applyBorder="1" applyAlignment="1">
      <alignment horizontal="center" shrinkToFit="1"/>
    </xf>
    <xf numFmtId="0" fontId="3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8">
    <cellStyle name="Comma 2" xfId="3" xr:uid="{00000000-0005-0000-0000-000001000000}"/>
    <cellStyle name="Comma 3" xfId="4" xr:uid="{00000000-0005-0000-0000-000002000000}"/>
    <cellStyle name="Comma_10 เดือนกรกฏาคม 55" xfId="7" xr:uid="{A7772691-967C-4BA3-96BD-D8454966548C}"/>
    <cellStyle name="Normal 2" xfId="5" xr:uid="{00000000-0005-0000-0000-000004000000}"/>
    <cellStyle name="Normal 3" xfId="2" xr:uid="{00000000-0005-0000-0000-000005000000}"/>
    <cellStyle name="จุลภาค" xfId="1" builtinId="3"/>
    <cellStyle name="ปกติ" xfId="0" builtinId="0"/>
    <cellStyle name="ปกติ 2" xfId="6" xr:uid="{00000000-0005-0000-0000-000006000000}"/>
  </cellStyles>
  <dxfs count="0"/>
  <tableStyles count="0" defaultTableStyle="TableStyleMedium2" defaultPivotStyle="PivotStyleLight16"/>
  <colors>
    <mruColors>
      <color rgb="FF6699FF"/>
      <color rgb="FFCC99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BFFA602-4E83-4815-8A3D-EF33A2CB0B56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1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1452562</xdr:colOff>
      <xdr:row>90</xdr:row>
      <xdr:rowOff>90488</xdr:rowOff>
    </xdr:from>
    <xdr:to>
      <xdr:col>5</xdr:col>
      <xdr:colOff>1809750</xdr:colOff>
      <xdr:row>94</xdr:row>
      <xdr:rowOff>112713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AAC90C-067A-4FD8-B75A-0D3B27FED5BE}"/>
            </a:ext>
          </a:extLst>
        </xdr:cNvPr>
        <xdr:cNvSpPr txBox="1"/>
      </xdr:nvSpPr>
      <xdr:spPr>
        <a:xfrm>
          <a:off x="1452562" y="24445913"/>
          <a:ext cx="10320338" cy="1089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1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  <xdr:twoCellAnchor>
    <xdr:from>
      <xdr:col>0</xdr:col>
      <xdr:colOff>873126</xdr:colOff>
      <xdr:row>14</xdr:row>
      <xdr:rowOff>238125</xdr:rowOff>
    </xdr:from>
    <xdr:to>
      <xdr:col>7</xdr:col>
      <xdr:colOff>6223000</xdr:colOff>
      <xdr:row>21</xdr:row>
      <xdr:rowOff>174625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C61A2A32-923D-41B8-94B1-635EF8389ADD}"/>
            </a:ext>
          </a:extLst>
        </xdr:cNvPr>
        <xdr:cNvSpPr txBox="1"/>
      </xdr:nvSpPr>
      <xdr:spPr>
        <a:xfrm>
          <a:off x="873126" y="4324350"/>
          <a:ext cx="18703924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25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1452562</xdr:colOff>
      <xdr:row>90</xdr:row>
      <xdr:rowOff>90488</xdr:rowOff>
    </xdr:from>
    <xdr:to>
      <xdr:col>5</xdr:col>
      <xdr:colOff>1809750</xdr:colOff>
      <xdr:row>94</xdr:row>
      <xdr:rowOff>112713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6278142-931B-4080-8693-02D0DCB2E0A0}"/>
            </a:ext>
          </a:extLst>
        </xdr:cNvPr>
        <xdr:cNvSpPr txBox="1"/>
      </xdr:nvSpPr>
      <xdr:spPr>
        <a:xfrm>
          <a:off x="1452562" y="24445913"/>
          <a:ext cx="10320338" cy="1089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1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  <xdr:twoCellAnchor>
    <xdr:from>
      <xdr:col>0</xdr:col>
      <xdr:colOff>873126</xdr:colOff>
      <xdr:row>14</xdr:row>
      <xdr:rowOff>238125</xdr:rowOff>
    </xdr:from>
    <xdr:to>
      <xdr:col>7</xdr:col>
      <xdr:colOff>6223000</xdr:colOff>
      <xdr:row>21</xdr:row>
      <xdr:rowOff>174625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AD9FCC1C-CCD9-4559-8288-B12705572B6A}"/>
            </a:ext>
          </a:extLst>
        </xdr:cNvPr>
        <xdr:cNvSpPr txBox="1"/>
      </xdr:nvSpPr>
      <xdr:spPr>
        <a:xfrm>
          <a:off x="873126" y="4324350"/>
          <a:ext cx="18703924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25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1452562</xdr:colOff>
      <xdr:row>90</xdr:row>
      <xdr:rowOff>90488</xdr:rowOff>
    </xdr:from>
    <xdr:to>
      <xdr:col>5</xdr:col>
      <xdr:colOff>1809750</xdr:colOff>
      <xdr:row>94</xdr:row>
      <xdr:rowOff>112713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623A781-2316-41A7-BEE9-FF5BEB9DAB02}"/>
            </a:ext>
          </a:extLst>
        </xdr:cNvPr>
        <xdr:cNvSpPr txBox="1"/>
      </xdr:nvSpPr>
      <xdr:spPr>
        <a:xfrm>
          <a:off x="1452562" y="24445913"/>
          <a:ext cx="10320338" cy="1089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1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  <xdr:twoCellAnchor>
    <xdr:from>
      <xdr:col>0</xdr:col>
      <xdr:colOff>873126</xdr:colOff>
      <xdr:row>14</xdr:row>
      <xdr:rowOff>238125</xdr:rowOff>
    </xdr:from>
    <xdr:to>
      <xdr:col>7</xdr:col>
      <xdr:colOff>6223000</xdr:colOff>
      <xdr:row>21</xdr:row>
      <xdr:rowOff>174625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3F37A745-439B-48C0-BE17-3E1C2E3155F4}"/>
            </a:ext>
          </a:extLst>
        </xdr:cNvPr>
        <xdr:cNvSpPr txBox="1"/>
      </xdr:nvSpPr>
      <xdr:spPr>
        <a:xfrm>
          <a:off x="873126" y="4324350"/>
          <a:ext cx="18703924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25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F18E493-E8D2-45D4-974E-E8ABB9391590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1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4E7E6BE-198C-482C-BBE6-2E358E176814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1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1452562</xdr:colOff>
      <xdr:row>90</xdr:row>
      <xdr:rowOff>90488</xdr:rowOff>
    </xdr:from>
    <xdr:to>
      <xdr:col>5</xdr:col>
      <xdr:colOff>1809750</xdr:colOff>
      <xdr:row>94</xdr:row>
      <xdr:rowOff>112713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DEDA161-C500-42B3-A7A8-6C4E0A7F7ABA}"/>
            </a:ext>
          </a:extLst>
        </xdr:cNvPr>
        <xdr:cNvSpPr txBox="1"/>
      </xdr:nvSpPr>
      <xdr:spPr>
        <a:xfrm>
          <a:off x="1452562" y="24445913"/>
          <a:ext cx="10320338" cy="1089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1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  <xdr:twoCellAnchor>
    <xdr:from>
      <xdr:col>0</xdr:col>
      <xdr:colOff>873126</xdr:colOff>
      <xdr:row>14</xdr:row>
      <xdr:rowOff>238125</xdr:rowOff>
    </xdr:from>
    <xdr:to>
      <xdr:col>7</xdr:col>
      <xdr:colOff>6223000</xdr:colOff>
      <xdr:row>21</xdr:row>
      <xdr:rowOff>174625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8AACD874-9F95-4D34-A8C4-71BB15A04CE9}"/>
            </a:ext>
          </a:extLst>
        </xdr:cNvPr>
        <xdr:cNvSpPr txBox="1"/>
      </xdr:nvSpPr>
      <xdr:spPr>
        <a:xfrm>
          <a:off x="873126" y="4324350"/>
          <a:ext cx="18703924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25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1452562</xdr:colOff>
      <xdr:row>90</xdr:row>
      <xdr:rowOff>90488</xdr:rowOff>
    </xdr:from>
    <xdr:to>
      <xdr:col>5</xdr:col>
      <xdr:colOff>1809750</xdr:colOff>
      <xdr:row>94</xdr:row>
      <xdr:rowOff>112713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33BAA00-D979-4A4D-8EB3-BB19938EF2D3}"/>
            </a:ext>
          </a:extLst>
        </xdr:cNvPr>
        <xdr:cNvSpPr txBox="1"/>
      </xdr:nvSpPr>
      <xdr:spPr>
        <a:xfrm>
          <a:off x="1452562" y="24445913"/>
          <a:ext cx="10320338" cy="1089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1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  <xdr:twoCellAnchor>
    <xdr:from>
      <xdr:col>0</xdr:col>
      <xdr:colOff>873126</xdr:colOff>
      <xdr:row>14</xdr:row>
      <xdr:rowOff>238125</xdr:rowOff>
    </xdr:from>
    <xdr:to>
      <xdr:col>7</xdr:col>
      <xdr:colOff>6223000</xdr:colOff>
      <xdr:row>21</xdr:row>
      <xdr:rowOff>174625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6E423BA0-16C5-4DE5-86CE-B370D1465F48}"/>
            </a:ext>
          </a:extLst>
        </xdr:cNvPr>
        <xdr:cNvSpPr txBox="1"/>
      </xdr:nvSpPr>
      <xdr:spPr>
        <a:xfrm>
          <a:off x="873126" y="4324350"/>
          <a:ext cx="18703924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25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1452562</xdr:colOff>
      <xdr:row>90</xdr:row>
      <xdr:rowOff>90488</xdr:rowOff>
    </xdr:from>
    <xdr:to>
      <xdr:col>5</xdr:col>
      <xdr:colOff>1809750</xdr:colOff>
      <xdr:row>94</xdr:row>
      <xdr:rowOff>112713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3C3013-B322-47EF-8FC0-F2C28FFC3554}"/>
            </a:ext>
          </a:extLst>
        </xdr:cNvPr>
        <xdr:cNvSpPr txBox="1"/>
      </xdr:nvSpPr>
      <xdr:spPr>
        <a:xfrm>
          <a:off x="1452562" y="24445913"/>
          <a:ext cx="10320338" cy="1089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1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  <xdr:twoCellAnchor>
    <xdr:from>
      <xdr:col>0</xdr:col>
      <xdr:colOff>873126</xdr:colOff>
      <xdr:row>14</xdr:row>
      <xdr:rowOff>238125</xdr:rowOff>
    </xdr:from>
    <xdr:to>
      <xdr:col>7</xdr:col>
      <xdr:colOff>6223000</xdr:colOff>
      <xdr:row>21</xdr:row>
      <xdr:rowOff>174625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F858C3F5-1EE1-40EA-9760-2E684F752E76}"/>
            </a:ext>
          </a:extLst>
        </xdr:cNvPr>
        <xdr:cNvSpPr txBox="1"/>
      </xdr:nvSpPr>
      <xdr:spPr>
        <a:xfrm>
          <a:off x="873126" y="4324350"/>
          <a:ext cx="18703924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25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1452562</xdr:colOff>
      <xdr:row>90</xdr:row>
      <xdr:rowOff>90488</xdr:rowOff>
    </xdr:from>
    <xdr:to>
      <xdr:col>5</xdr:col>
      <xdr:colOff>1809750</xdr:colOff>
      <xdr:row>94</xdr:row>
      <xdr:rowOff>112713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058F4E6-05EC-41BF-AD65-67F47D755F64}"/>
            </a:ext>
          </a:extLst>
        </xdr:cNvPr>
        <xdr:cNvSpPr txBox="1"/>
      </xdr:nvSpPr>
      <xdr:spPr>
        <a:xfrm>
          <a:off x="1452562" y="24445913"/>
          <a:ext cx="10320338" cy="1089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1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  <xdr:twoCellAnchor>
    <xdr:from>
      <xdr:col>0</xdr:col>
      <xdr:colOff>873126</xdr:colOff>
      <xdr:row>14</xdr:row>
      <xdr:rowOff>238125</xdr:rowOff>
    </xdr:from>
    <xdr:to>
      <xdr:col>7</xdr:col>
      <xdr:colOff>6223000</xdr:colOff>
      <xdr:row>21</xdr:row>
      <xdr:rowOff>174625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36AFFC72-0D9D-4E70-B97C-81BDCB4BF6BA}"/>
            </a:ext>
          </a:extLst>
        </xdr:cNvPr>
        <xdr:cNvSpPr txBox="1"/>
      </xdr:nvSpPr>
      <xdr:spPr>
        <a:xfrm>
          <a:off x="873126" y="4324350"/>
          <a:ext cx="18703924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25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7AB682-2D88-4C2A-B1CD-572FF2F25613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EED48F6-8198-406F-9EBA-E41DA65F1B52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1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BD5FD4-7E93-41EE-921E-94D745E51A93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E882428-097D-4DED-9173-EBA6847A09A5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A2D33B3-994E-451B-9E72-53F5C1DF4C5A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0197A44-5EB2-4E73-8F59-61C6E3BA4880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2A95FA8-1392-461D-A8EF-7E30A631F738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DBD7DB1-7120-49B8-AD91-1503060A2DBC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A2AC5F3-D9B5-4EB9-9387-474DEF087718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9F97DC2-BC1D-4051-BC1F-B44ACEED93F8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314EDE8-798D-4BE1-A156-BB8B71FA7D24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5C3AE4D-CBB6-4970-A741-397BBF128751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7705876-3602-40E0-9B7A-3EA54A7D0715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1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B89634D-B44A-4EF5-895C-D552F58AD7C8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F984E95-87FF-4853-8A2A-C7A393CA8B5B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1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186B9E-12CB-46F5-92E5-792347C548AF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1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13</xdr:row>
      <xdr:rowOff>38100</xdr:rowOff>
    </xdr:from>
    <xdr:to>
      <xdr:col>3</xdr:col>
      <xdr:colOff>4895850</xdr:colOff>
      <xdr:row>17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3F7F45B-EF1E-4A06-A3F3-C5B766E4AE16}"/>
            </a:ext>
          </a:extLst>
        </xdr:cNvPr>
        <xdr:cNvSpPr txBox="1"/>
      </xdr:nvSpPr>
      <xdr:spPr>
        <a:xfrm>
          <a:off x="314325" y="3552825"/>
          <a:ext cx="1032510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1452562</xdr:colOff>
      <xdr:row>90</xdr:row>
      <xdr:rowOff>90488</xdr:rowOff>
    </xdr:from>
    <xdr:to>
      <xdr:col>5</xdr:col>
      <xdr:colOff>1809750</xdr:colOff>
      <xdr:row>94</xdr:row>
      <xdr:rowOff>112713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D56A7AD3-0801-4E9D-9DE3-BA825A9881A9}"/>
            </a:ext>
          </a:extLst>
        </xdr:cNvPr>
        <xdr:cNvSpPr txBox="1"/>
      </xdr:nvSpPr>
      <xdr:spPr>
        <a:xfrm>
          <a:off x="1452562" y="24741188"/>
          <a:ext cx="10320338" cy="1089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1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  <xdr:twoCellAnchor>
    <xdr:from>
      <xdr:col>0</xdr:col>
      <xdr:colOff>873126</xdr:colOff>
      <xdr:row>14</xdr:row>
      <xdr:rowOff>238125</xdr:rowOff>
    </xdr:from>
    <xdr:to>
      <xdr:col>7</xdr:col>
      <xdr:colOff>6223000</xdr:colOff>
      <xdr:row>21</xdr:row>
      <xdr:rowOff>174625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809751D3-AD1F-4AB5-8932-5BF427EB1002}"/>
            </a:ext>
          </a:extLst>
        </xdr:cNvPr>
        <xdr:cNvSpPr txBox="1"/>
      </xdr:nvSpPr>
      <xdr:spPr>
        <a:xfrm>
          <a:off x="873126" y="4651375"/>
          <a:ext cx="18716624" cy="1825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25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1452562</xdr:colOff>
      <xdr:row>90</xdr:row>
      <xdr:rowOff>90488</xdr:rowOff>
    </xdr:from>
    <xdr:to>
      <xdr:col>5</xdr:col>
      <xdr:colOff>1809750</xdr:colOff>
      <xdr:row>94</xdr:row>
      <xdr:rowOff>112713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736EAF3-C3EB-4559-B2FE-81B02BADBF6C}"/>
            </a:ext>
          </a:extLst>
        </xdr:cNvPr>
        <xdr:cNvSpPr txBox="1"/>
      </xdr:nvSpPr>
      <xdr:spPr>
        <a:xfrm>
          <a:off x="1452562" y="24550688"/>
          <a:ext cx="10320338" cy="1089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1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  <xdr:twoCellAnchor>
    <xdr:from>
      <xdr:col>0</xdr:col>
      <xdr:colOff>873126</xdr:colOff>
      <xdr:row>14</xdr:row>
      <xdr:rowOff>238125</xdr:rowOff>
    </xdr:from>
    <xdr:to>
      <xdr:col>7</xdr:col>
      <xdr:colOff>6223000</xdr:colOff>
      <xdr:row>21</xdr:row>
      <xdr:rowOff>174625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1348AC50-AF84-4A63-B4B1-685E17F54B33}"/>
            </a:ext>
          </a:extLst>
        </xdr:cNvPr>
        <xdr:cNvSpPr txBox="1"/>
      </xdr:nvSpPr>
      <xdr:spPr>
        <a:xfrm>
          <a:off x="873126" y="4429125"/>
          <a:ext cx="18703924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25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1452562</xdr:colOff>
      <xdr:row>90</xdr:row>
      <xdr:rowOff>90488</xdr:rowOff>
    </xdr:from>
    <xdr:to>
      <xdr:col>5</xdr:col>
      <xdr:colOff>1809750</xdr:colOff>
      <xdr:row>94</xdr:row>
      <xdr:rowOff>112713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51B77F8-BC63-45BE-B18D-A0CBF166F4B3}"/>
            </a:ext>
          </a:extLst>
        </xdr:cNvPr>
        <xdr:cNvSpPr txBox="1"/>
      </xdr:nvSpPr>
      <xdr:spPr>
        <a:xfrm>
          <a:off x="1452562" y="24445913"/>
          <a:ext cx="10320338" cy="1089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1600" b="1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  <xdr:twoCellAnchor>
    <xdr:from>
      <xdr:col>0</xdr:col>
      <xdr:colOff>873126</xdr:colOff>
      <xdr:row>14</xdr:row>
      <xdr:rowOff>238125</xdr:rowOff>
    </xdr:from>
    <xdr:to>
      <xdr:col>7</xdr:col>
      <xdr:colOff>6223000</xdr:colOff>
      <xdr:row>21</xdr:row>
      <xdr:rowOff>174625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C88C5DF-19D2-4CED-B878-88EE1C3C794D}"/>
            </a:ext>
          </a:extLst>
        </xdr:cNvPr>
        <xdr:cNvSpPr txBox="1"/>
      </xdr:nvSpPr>
      <xdr:spPr>
        <a:xfrm>
          <a:off x="873126" y="4324350"/>
          <a:ext cx="18703924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latin typeface="TH SarabunPSK" pitchFamily="34" charset="-34"/>
              <a:cs typeface="TH SarabunPSK" pitchFamily="34" charset="-34"/>
            </a:rPr>
            <a:t>ลงชื่อ........................................................ผู้จัดทำ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ลงชื่อ........................................................ผู้ตรวจสอบ</a:t>
          </a:r>
          <a:r>
            <a:rPr lang="th-TH" sz="25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</a:t>
          </a: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ลงชื่อ.............................................................ผู้อำนวยการ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(.........................................................)                       (.......................................................)                            (.............................................................)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............................................................                      ..........................................................                            ...............................................................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500" b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B2B57-4504-44E9-A330-DF5152517A38}">
  <sheetPr>
    <tabColor rgb="FF92D050"/>
  </sheetPr>
  <dimension ref="A1:G154"/>
  <sheetViews>
    <sheetView zoomScale="80" zoomScaleNormal="80" workbookViewId="0">
      <selection activeCell="B148" sqref="B148"/>
    </sheetView>
  </sheetViews>
  <sheetFormatPr defaultColWidth="9.125" defaultRowHeight="21" x14ac:dyDescent="0.35"/>
  <cols>
    <col min="1" max="1" width="7.125" style="15" bestFit="1" customWidth="1"/>
    <col min="2" max="2" width="18.75" style="10" customWidth="1"/>
    <col min="3" max="3" width="56.25" style="14" customWidth="1"/>
    <col min="4" max="4" width="18.875" style="16" hidden="1" customWidth="1"/>
    <col min="5" max="5" width="18.875" style="17" hidden="1" customWidth="1"/>
    <col min="6" max="6" width="18.875" style="18" customWidth="1"/>
    <col min="7" max="7" width="53" style="5" customWidth="1"/>
    <col min="8" max="16384" width="9.125" style="5"/>
  </cols>
  <sheetData>
    <row r="1" spans="1:7" x14ac:dyDescent="0.35">
      <c r="A1" s="34" t="s">
        <v>6</v>
      </c>
      <c r="B1" s="34"/>
      <c r="C1" s="34"/>
      <c r="D1" s="34"/>
      <c r="E1" s="34"/>
      <c r="F1" s="34"/>
    </row>
    <row r="2" spans="1:7" x14ac:dyDescent="0.35">
      <c r="A2" s="34" t="s">
        <v>3</v>
      </c>
      <c r="B2" s="34"/>
      <c r="C2" s="34"/>
      <c r="D2" s="34"/>
      <c r="E2" s="34"/>
      <c r="F2" s="34"/>
    </row>
    <row r="3" spans="1:7" x14ac:dyDescent="0.35">
      <c r="A3" s="34" t="s">
        <v>5</v>
      </c>
      <c r="B3" s="34"/>
      <c r="C3" s="34"/>
      <c r="D3" s="34"/>
      <c r="E3" s="34"/>
      <c r="F3" s="34"/>
    </row>
    <row r="4" spans="1:7" ht="10.5" customHeight="1" x14ac:dyDescent="0.35"/>
    <row r="5" spans="1:7" s="1" customFormat="1" x14ac:dyDescent="0.35">
      <c r="A5" s="13" t="s">
        <v>0</v>
      </c>
      <c r="B5" s="13" t="s">
        <v>7</v>
      </c>
      <c r="C5" s="13" t="s">
        <v>4</v>
      </c>
      <c r="E5" s="19" t="s">
        <v>216</v>
      </c>
      <c r="F5" s="32" t="s">
        <v>217</v>
      </c>
      <c r="G5" s="33"/>
    </row>
    <row r="6" spans="1:7" s="1" customFormat="1" x14ac:dyDescent="0.35">
      <c r="A6" s="22"/>
      <c r="B6" s="22"/>
      <c r="C6" s="22"/>
      <c r="E6" s="23"/>
    </row>
    <row r="7" spans="1:7" x14ac:dyDescent="0.35">
      <c r="A7" s="5"/>
      <c r="B7" s="15" t="s">
        <v>8</v>
      </c>
      <c r="C7" s="14" t="s">
        <v>9</v>
      </c>
      <c r="D7" s="16">
        <v>0</v>
      </c>
      <c r="E7" s="17">
        <v>87777.42</v>
      </c>
      <c r="F7" s="18">
        <v>87777.42</v>
      </c>
    </row>
    <row r="8" spans="1:7" x14ac:dyDescent="0.35">
      <c r="A8" s="5"/>
      <c r="B8" s="15" t="s">
        <v>10</v>
      </c>
      <c r="C8" s="14" t="s">
        <v>11</v>
      </c>
      <c r="D8" s="20">
        <v>8000</v>
      </c>
      <c r="E8" s="20">
        <v>3150</v>
      </c>
      <c r="F8" s="20">
        <v>11150</v>
      </c>
    </row>
    <row r="9" spans="1:7" x14ac:dyDescent="0.35">
      <c r="A9" s="5"/>
      <c r="B9" s="15" t="s">
        <v>12</v>
      </c>
      <c r="C9" s="14" t="s">
        <v>16</v>
      </c>
      <c r="D9" s="20">
        <v>1647004976.3000004</v>
      </c>
      <c r="E9" s="20">
        <v>0</v>
      </c>
      <c r="F9" s="20">
        <v>1647004976.3000004</v>
      </c>
    </row>
    <row r="10" spans="1:7" x14ac:dyDescent="0.35">
      <c r="B10" s="10" t="s">
        <v>17</v>
      </c>
      <c r="D10" s="20">
        <v>1647012976.3000004</v>
      </c>
      <c r="E10" s="20">
        <v>90927.42</v>
      </c>
      <c r="F10" s="21">
        <v>1647103903.7200005</v>
      </c>
    </row>
    <row r="11" spans="1:7" x14ac:dyDescent="0.35">
      <c r="A11" s="5"/>
      <c r="B11" s="15" t="s">
        <v>13</v>
      </c>
      <c r="C11" s="14" t="s">
        <v>18</v>
      </c>
      <c r="D11" s="20"/>
      <c r="E11" s="20">
        <v>26182398.720000003</v>
      </c>
      <c r="F11" s="20">
        <v>26182398.720000003</v>
      </c>
    </row>
    <row r="12" spans="1:7" x14ac:dyDescent="0.35">
      <c r="A12" s="5"/>
      <c r="B12" s="15" t="s">
        <v>14</v>
      </c>
      <c r="C12" s="14" t="s">
        <v>19</v>
      </c>
      <c r="D12" s="20">
        <v>9012295.0399999991</v>
      </c>
      <c r="E12" s="20">
        <v>0</v>
      </c>
      <c r="F12" s="20">
        <v>9012295.0399999991</v>
      </c>
    </row>
    <row r="13" spans="1:7" x14ac:dyDescent="0.35">
      <c r="A13" s="5"/>
      <c r="B13" s="15" t="s">
        <v>15</v>
      </c>
      <c r="C13" s="14" t="s">
        <v>20</v>
      </c>
      <c r="D13" s="20">
        <v>-9012295.0399999991</v>
      </c>
      <c r="E13" s="20">
        <v>0</v>
      </c>
      <c r="F13" s="20">
        <v>-9012295.0399999991</v>
      </c>
    </row>
    <row r="14" spans="1:7" x14ac:dyDescent="0.35">
      <c r="A14" s="5"/>
      <c r="B14" s="15"/>
      <c r="C14" s="14" t="s">
        <v>21</v>
      </c>
      <c r="D14" s="20">
        <v>0</v>
      </c>
      <c r="E14" s="20">
        <v>0</v>
      </c>
      <c r="F14" s="20">
        <v>0</v>
      </c>
    </row>
    <row r="15" spans="1:7" x14ac:dyDescent="0.35">
      <c r="A15" s="5"/>
      <c r="B15" s="15" t="s">
        <v>22</v>
      </c>
      <c r="C15" s="14" t="s">
        <v>23</v>
      </c>
      <c r="D15" s="20">
        <v>63659742.329999998</v>
      </c>
      <c r="E15" s="20">
        <v>64669874.959999993</v>
      </c>
      <c r="F15" s="20">
        <v>128329617.28999999</v>
      </c>
    </row>
    <row r="16" spans="1:7" x14ac:dyDescent="0.35">
      <c r="A16" s="5"/>
      <c r="B16" s="15" t="s">
        <v>24</v>
      </c>
      <c r="C16" s="14" t="s">
        <v>25</v>
      </c>
      <c r="D16" s="20">
        <v>-63659742.329999998</v>
      </c>
      <c r="E16" s="20">
        <v>-62862524.700000003</v>
      </c>
      <c r="F16" s="20">
        <v>-126522267.03</v>
      </c>
    </row>
    <row r="17" spans="1:6" x14ac:dyDescent="0.35">
      <c r="C17" s="14" t="s">
        <v>26</v>
      </c>
      <c r="D17" s="20">
        <v>0</v>
      </c>
      <c r="E17" s="20">
        <v>1807350.2599999905</v>
      </c>
      <c r="F17" s="20">
        <v>1807350.2599999905</v>
      </c>
    </row>
    <row r="18" spans="1:6" x14ac:dyDescent="0.35">
      <c r="C18" s="14" t="s">
        <v>27</v>
      </c>
      <c r="D18" s="20">
        <v>1684283.1599999997</v>
      </c>
      <c r="E18" s="20">
        <v>1869280.2500000002</v>
      </c>
      <c r="F18" s="20">
        <v>3553563.41</v>
      </c>
    </row>
    <row r="19" spans="1:6" x14ac:dyDescent="0.35">
      <c r="C19" s="14" t="s">
        <v>28</v>
      </c>
      <c r="D19" s="20">
        <v>-1684283.16</v>
      </c>
      <c r="E19" s="20">
        <v>-1778900.61</v>
      </c>
      <c r="F19" s="20">
        <v>-3463183.77</v>
      </c>
    </row>
    <row r="20" spans="1:6" x14ac:dyDescent="0.35">
      <c r="C20" s="14" t="s">
        <v>29</v>
      </c>
      <c r="D20" s="20">
        <v>0</v>
      </c>
      <c r="E20" s="20">
        <v>90379.64000000013</v>
      </c>
      <c r="F20" s="20">
        <v>90379.64000000013</v>
      </c>
    </row>
    <row r="21" spans="1:6" x14ac:dyDescent="0.35">
      <c r="B21" s="10" t="s">
        <v>30</v>
      </c>
      <c r="D21" s="20">
        <v>0</v>
      </c>
      <c r="E21" s="20">
        <v>28080128.619999994</v>
      </c>
      <c r="F21" s="21">
        <v>28080128.619999994</v>
      </c>
    </row>
    <row r="22" spans="1:6" x14ac:dyDescent="0.35">
      <c r="B22" s="10">
        <v>3</v>
      </c>
      <c r="C22" s="14" t="s">
        <v>31</v>
      </c>
      <c r="D22" s="20"/>
      <c r="E22" s="20"/>
      <c r="F22" s="20">
        <f>SUM(F18:F19)</f>
        <v>90379.64000000013</v>
      </c>
    </row>
    <row r="23" spans="1:6" x14ac:dyDescent="0.35">
      <c r="C23" s="14" t="s">
        <v>32</v>
      </c>
      <c r="D23" s="20">
        <v>64784.6</v>
      </c>
      <c r="E23" s="20">
        <v>915.5</v>
      </c>
      <c r="F23" s="20">
        <v>65700.100000000006</v>
      </c>
    </row>
    <row r="24" spans="1:6" x14ac:dyDescent="0.35">
      <c r="B24" s="10" t="s">
        <v>33</v>
      </c>
      <c r="D24" s="20">
        <v>64784.6</v>
      </c>
      <c r="E24" s="20">
        <v>915.5</v>
      </c>
      <c r="F24" s="21">
        <v>65700.100000000006</v>
      </c>
    </row>
    <row r="25" spans="1:6" x14ac:dyDescent="0.35">
      <c r="B25" s="10">
        <v>5</v>
      </c>
      <c r="C25" s="14" t="s">
        <v>34</v>
      </c>
      <c r="D25" s="20"/>
      <c r="E25" s="20"/>
      <c r="F25" s="20"/>
    </row>
    <row r="26" spans="1:6" x14ac:dyDescent="0.35">
      <c r="A26" s="5"/>
      <c r="B26" s="15" t="s">
        <v>35</v>
      </c>
      <c r="C26" s="14" t="s">
        <v>36</v>
      </c>
      <c r="D26" s="20">
        <v>18962966.340000004</v>
      </c>
      <c r="E26" s="20">
        <v>17933274.109999996</v>
      </c>
      <c r="F26" s="20">
        <v>36896240.450000003</v>
      </c>
    </row>
    <row r="27" spans="1:6" x14ac:dyDescent="0.35">
      <c r="B27" s="15" t="s">
        <v>37</v>
      </c>
      <c r="C27" s="14" t="s">
        <v>38</v>
      </c>
      <c r="D27" s="20">
        <v>-18962966.34</v>
      </c>
      <c r="E27" s="20">
        <v>-17904075.120000001</v>
      </c>
      <c r="F27" s="20">
        <v>-36867041.460000001</v>
      </c>
    </row>
    <row r="28" spans="1:6" x14ac:dyDescent="0.35">
      <c r="B28" s="15"/>
      <c r="C28" s="14" t="s">
        <v>39</v>
      </c>
      <c r="D28" s="20">
        <v>0</v>
      </c>
      <c r="E28" s="20">
        <v>29198.989999994636</v>
      </c>
      <c r="F28" s="20">
        <v>29198.990000002086</v>
      </c>
    </row>
    <row r="29" spans="1:6" x14ac:dyDescent="0.35">
      <c r="B29" s="15" t="s">
        <v>40</v>
      </c>
      <c r="C29" s="14" t="s">
        <v>41</v>
      </c>
      <c r="D29" s="20">
        <v>31737526.25</v>
      </c>
      <c r="E29" s="20">
        <v>43899421.00999999</v>
      </c>
      <c r="F29" s="20">
        <v>75636947.25999999</v>
      </c>
    </row>
    <row r="30" spans="1:6" x14ac:dyDescent="0.35">
      <c r="B30" s="15" t="s">
        <v>42</v>
      </c>
      <c r="C30" s="14" t="s">
        <v>43</v>
      </c>
      <c r="D30" s="20">
        <v>-31737526.25</v>
      </c>
      <c r="E30" s="20">
        <v>-43899421.009999998</v>
      </c>
      <c r="F30" s="20">
        <v>-75636947.25999999</v>
      </c>
    </row>
    <row r="31" spans="1:6" x14ac:dyDescent="0.35">
      <c r="B31" s="15" t="s">
        <v>44</v>
      </c>
      <c r="C31" s="14" t="s">
        <v>45</v>
      </c>
      <c r="D31" s="20">
        <v>1805.6</v>
      </c>
      <c r="E31" s="20">
        <v>15829.039999999994</v>
      </c>
      <c r="F31" s="20">
        <v>17634.639999999992</v>
      </c>
    </row>
    <row r="32" spans="1:6" x14ac:dyDescent="0.35">
      <c r="B32" s="10" t="s">
        <v>46</v>
      </c>
      <c r="D32" s="20">
        <v>1805.6</v>
      </c>
      <c r="E32" s="20">
        <v>45028.029999994629</v>
      </c>
      <c r="F32" s="21">
        <v>46833.630000002078</v>
      </c>
    </row>
    <row r="33" spans="2:6" x14ac:dyDescent="0.35">
      <c r="B33" s="10" t="s">
        <v>47</v>
      </c>
      <c r="D33" s="20">
        <v>1647079566.5000002</v>
      </c>
      <c r="E33" s="20">
        <v>28216999.569999989</v>
      </c>
      <c r="F33" s="21">
        <f>F10+F21+F24+F32</f>
        <v>1675296566.0700004</v>
      </c>
    </row>
    <row r="34" spans="2:6" x14ac:dyDescent="0.35">
      <c r="B34" s="10">
        <v>6</v>
      </c>
      <c r="C34" s="14" t="s">
        <v>48</v>
      </c>
      <c r="D34" s="20"/>
      <c r="E34" s="20"/>
      <c r="F34" s="20"/>
    </row>
    <row r="35" spans="2:6" x14ac:dyDescent="0.35">
      <c r="B35" s="10">
        <v>7</v>
      </c>
      <c r="C35" s="14" t="s">
        <v>49</v>
      </c>
      <c r="D35" s="20"/>
      <c r="E35" s="20"/>
      <c r="F35" s="20"/>
    </row>
    <row r="36" spans="2:6" x14ac:dyDescent="0.35">
      <c r="B36" s="15" t="s">
        <v>50</v>
      </c>
      <c r="C36" s="14" t="s">
        <v>51</v>
      </c>
      <c r="D36" s="20">
        <v>256370.26</v>
      </c>
      <c r="E36" s="20">
        <v>242796.3</v>
      </c>
      <c r="F36" s="20">
        <v>499166.56</v>
      </c>
    </row>
    <row r="37" spans="2:6" x14ac:dyDescent="0.35">
      <c r="B37" s="15" t="s">
        <v>52</v>
      </c>
      <c r="C37" s="14" t="s">
        <v>53</v>
      </c>
      <c r="D37" s="20">
        <v>-254610.66</v>
      </c>
      <c r="E37" s="20">
        <v>-234017.25</v>
      </c>
      <c r="F37" s="20">
        <v>-488627.91000000003</v>
      </c>
    </row>
    <row r="38" spans="2:6" x14ac:dyDescent="0.35">
      <c r="C38" s="14" t="s">
        <v>54</v>
      </c>
      <c r="D38" s="20">
        <v>1759.6000000000058</v>
      </c>
      <c r="E38" s="20">
        <v>8779.0499999999884</v>
      </c>
      <c r="F38" s="20">
        <f>SUM(F36:F37)</f>
        <v>10538.649999999965</v>
      </c>
    </row>
    <row r="39" spans="2:6" x14ac:dyDescent="0.35">
      <c r="C39" s="14" t="s">
        <v>55</v>
      </c>
      <c r="D39" s="20">
        <v>2762241.6</v>
      </c>
      <c r="E39" s="20">
        <v>5150173.4400000079</v>
      </c>
      <c r="F39" s="20">
        <v>7912415.0400000084</v>
      </c>
    </row>
    <row r="40" spans="2:6" x14ac:dyDescent="0.35">
      <c r="C40" s="14" t="s">
        <v>56</v>
      </c>
      <c r="D40" s="20">
        <v>-2141423.86</v>
      </c>
      <c r="E40" s="20">
        <v>-4829735.9900000095</v>
      </c>
      <c r="F40" s="20">
        <v>-6971159.8500000089</v>
      </c>
    </row>
    <row r="41" spans="2:6" x14ac:dyDescent="0.35">
      <c r="C41" s="14" t="s">
        <v>57</v>
      </c>
      <c r="D41" s="20">
        <v>620817.74000000022</v>
      </c>
      <c r="E41" s="20">
        <v>320437.44999999832</v>
      </c>
      <c r="F41" s="20">
        <f>SUM(F39:F40)</f>
        <v>941255.18999999948</v>
      </c>
    </row>
    <row r="42" spans="2:6" x14ac:dyDescent="0.35">
      <c r="C42" s="14" t="s">
        <v>58</v>
      </c>
      <c r="D42" s="20">
        <v>89177</v>
      </c>
      <c r="E42" s="20">
        <v>0</v>
      </c>
      <c r="F42" s="20">
        <v>89177</v>
      </c>
    </row>
    <row r="43" spans="2:6" x14ac:dyDescent="0.35">
      <c r="C43" s="14" t="s">
        <v>59</v>
      </c>
      <c r="D43" s="20">
        <v>-73047.31</v>
      </c>
      <c r="E43" s="20">
        <v>0</v>
      </c>
      <c r="F43" s="20">
        <v>-73047.31</v>
      </c>
    </row>
    <row r="44" spans="2:6" x14ac:dyDescent="0.35">
      <c r="C44" s="14" t="s">
        <v>60</v>
      </c>
      <c r="D44" s="20">
        <v>16129.690000000002</v>
      </c>
      <c r="E44" s="20">
        <v>0</v>
      </c>
      <c r="F44" s="20">
        <f>SUM(F42:F43)</f>
        <v>16129.690000000002</v>
      </c>
    </row>
    <row r="45" spans="2:6" x14ac:dyDescent="0.35">
      <c r="B45" s="10" t="s">
        <v>61</v>
      </c>
      <c r="D45" s="20">
        <v>638707.03000000026</v>
      </c>
      <c r="E45" s="20">
        <v>329216.49999999831</v>
      </c>
      <c r="F45" s="21">
        <f>F38+F41+F44</f>
        <v>967923.52999999933</v>
      </c>
    </row>
    <row r="46" spans="2:6" x14ac:dyDescent="0.35">
      <c r="B46" s="10">
        <v>8</v>
      </c>
      <c r="C46" s="14" t="s">
        <v>62</v>
      </c>
      <c r="D46" s="20"/>
      <c r="E46" s="20"/>
      <c r="F46" s="20"/>
    </row>
    <row r="47" spans="2:6" x14ac:dyDescent="0.35">
      <c r="B47" s="15" t="s">
        <v>63</v>
      </c>
      <c r="C47" s="14" t="s">
        <v>64</v>
      </c>
      <c r="D47" s="20">
        <v>13781300</v>
      </c>
      <c r="E47" s="20">
        <v>0</v>
      </c>
      <c r="F47" s="20">
        <v>13781300</v>
      </c>
    </row>
    <row r="48" spans="2:6" x14ac:dyDescent="0.35">
      <c r="B48" s="15" t="s">
        <v>65</v>
      </c>
      <c r="C48" s="14" t="s">
        <v>66</v>
      </c>
      <c r="D48" s="20">
        <v>-5549293.0700000003</v>
      </c>
      <c r="E48" s="20">
        <v>0</v>
      </c>
      <c r="F48" s="20">
        <v>-5549293.0700000003</v>
      </c>
    </row>
    <row r="49" spans="2:6" x14ac:dyDescent="0.35">
      <c r="B49" s="10" t="s">
        <v>67</v>
      </c>
      <c r="D49" s="20">
        <v>8232006.9299999997</v>
      </c>
      <c r="E49" s="20">
        <v>0</v>
      </c>
      <c r="F49" s="21">
        <f>SUM(F47:F48)</f>
        <v>8232006.9299999997</v>
      </c>
    </row>
    <row r="50" spans="2:6" x14ac:dyDescent="0.35">
      <c r="B50" s="10">
        <v>9</v>
      </c>
      <c r="C50" s="14" t="s">
        <v>68</v>
      </c>
      <c r="D50" s="20"/>
      <c r="E50" s="20"/>
      <c r="F50" s="20"/>
    </row>
    <row r="51" spans="2:6" x14ac:dyDescent="0.35">
      <c r="B51" s="10" t="s">
        <v>69</v>
      </c>
      <c r="D51" s="20">
        <v>8870713.9600000009</v>
      </c>
      <c r="E51" s="20">
        <v>329216.49999999831</v>
      </c>
      <c r="F51" s="21">
        <f>F45+F49</f>
        <v>9199930.459999999</v>
      </c>
    </row>
    <row r="52" spans="2:6" x14ac:dyDescent="0.35">
      <c r="B52" s="10" t="s">
        <v>70</v>
      </c>
      <c r="D52" s="20">
        <v>1655950280.4600003</v>
      </c>
      <c r="E52" s="20">
        <v>28546216.069999989</v>
      </c>
      <c r="F52" s="21">
        <f>F33+F51</f>
        <v>1684496496.5300004</v>
      </c>
    </row>
    <row r="53" spans="2:6" x14ac:dyDescent="0.35">
      <c r="D53" s="20"/>
      <c r="E53" s="20"/>
      <c r="F53" s="20"/>
    </row>
    <row r="54" spans="2:6" x14ac:dyDescent="0.35">
      <c r="B54" s="10">
        <v>10</v>
      </c>
      <c r="C54" s="14" t="s">
        <v>71</v>
      </c>
      <c r="D54" s="20"/>
      <c r="E54" s="20"/>
      <c r="F54" s="20"/>
    </row>
    <row r="55" spans="2:6" x14ac:dyDescent="0.35">
      <c r="C55" s="14" t="s">
        <v>72</v>
      </c>
      <c r="D55" s="20">
        <v>400000</v>
      </c>
      <c r="E55" s="20">
        <v>0</v>
      </c>
      <c r="F55" s="20">
        <v>400000</v>
      </c>
    </row>
    <row r="56" spans="2:6" x14ac:dyDescent="0.35">
      <c r="C56" s="14" t="s">
        <v>73</v>
      </c>
      <c r="D56" s="20">
        <v>2080696.43</v>
      </c>
      <c r="E56" s="20">
        <v>0</v>
      </c>
      <c r="F56" s="20">
        <v>2080696.43</v>
      </c>
    </row>
    <row r="57" spans="2:6" x14ac:dyDescent="0.35">
      <c r="C57" s="14" t="s">
        <v>74</v>
      </c>
      <c r="D57" s="20">
        <v>5050.5</v>
      </c>
      <c r="E57" s="20">
        <v>0</v>
      </c>
      <c r="F57" s="20">
        <v>5050.5</v>
      </c>
    </row>
    <row r="58" spans="2:6" x14ac:dyDescent="0.35">
      <c r="B58" s="10" t="s">
        <v>75</v>
      </c>
      <c r="D58" s="20">
        <v>2485746.9299999997</v>
      </c>
      <c r="E58" s="20">
        <v>0</v>
      </c>
      <c r="F58" s="20">
        <v>2485746.9299999997</v>
      </c>
    </row>
    <row r="59" spans="2:6" x14ac:dyDescent="0.35">
      <c r="B59" s="10">
        <v>11</v>
      </c>
      <c r="C59" s="14" t="s">
        <v>76</v>
      </c>
      <c r="D59" s="20"/>
      <c r="E59" s="20"/>
      <c r="F59" s="20"/>
    </row>
    <row r="60" spans="2:6" x14ac:dyDescent="0.35">
      <c r="B60" s="15" t="s">
        <v>77</v>
      </c>
      <c r="C60" s="14" t="s">
        <v>78</v>
      </c>
      <c r="D60" s="20">
        <v>11517.5</v>
      </c>
      <c r="E60" s="20">
        <v>65758.14</v>
      </c>
      <c r="F60" s="20">
        <v>77275.64</v>
      </c>
    </row>
    <row r="61" spans="2:6" x14ac:dyDescent="0.35">
      <c r="B61" s="15" t="s">
        <v>79</v>
      </c>
      <c r="C61" s="14" t="s">
        <v>80</v>
      </c>
      <c r="D61" s="20">
        <v>123750.32</v>
      </c>
      <c r="E61" s="20">
        <v>210112.37</v>
      </c>
      <c r="F61" s="20">
        <v>333862.69</v>
      </c>
    </row>
    <row r="62" spans="2:6" x14ac:dyDescent="0.35">
      <c r="B62" s="15" t="s">
        <v>81</v>
      </c>
      <c r="C62" s="14" t="s">
        <v>82</v>
      </c>
      <c r="D62" s="20"/>
      <c r="E62" s="20">
        <v>15000</v>
      </c>
      <c r="F62" s="20">
        <v>15000</v>
      </c>
    </row>
    <row r="63" spans="2:6" x14ac:dyDescent="0.35">
      <c r="B63" s="15"/>
      <c r="C63" s="14" t="s">
        <v>83</v>
      </c>
      <c r="D63" s="20">
        <v>0</v>
      </c>
      <c r="E63" s="20">
        <v>114394</v>
      </c>
      <c r="F63" s="20">
        <v>114394</v>
      </c>
    </row>
    <row r="64" spans="2:6" x14ac:dyDescent="0.35">
      <c r="B64" s="15" t="s">
        <v>84</v>
      </c>
      <c r="C64" s="14" t="s">
        <v>85</v>
      </c>
      <c r="D64" s="20">
        <v>0</v>
      </c>
      <c r="E64" s="20">
        <v>0</v>
      </c>
      <c r="F64" s="20">
        <v>0</v>
      </c>
    </row>
    <row r="65" spans="2:6" x14ac:dyDescent="0.35">
      <c r="B65" s="10" t="s">
        <v>86</v>
      </c>
      <c r="D65" s="20">
        <v>135267.82</v>
      </c>
      <c r="E65" s="20">
        <v>405264.51</v>
      </c>
      <c r="F65" s="20">
        <v>540532.33000000007</v>
      </c>
    </row>
    <row r="66" spans="2:6" x14ac:dyDescent="0.35">
      <c r="B66" s="10">
        <v>12</v>
      </c>
      <c r="C66" s="14" t="s">
        <v>87</v>
      </c>
      <c r="D66" s="20"/>
      <c r="E66" s="20"/>
      <c r="F66" s="20"/>
    </row>
    <row r="67" spans="2:6" x14ac:dyDescent="0.35">
      <c r="B67" s="15" t="s">
        <v>88</v>
      </c>
      <c r="C67" s="14" t="s">
        <v>89</v>
      </c>
      <c r="D67" s="20">
        <v>2321.9999999850988</v>
      </c>
      <c r="E67" s="20"/>
      <c r="F67" s="20">
        <v>2321.9999999850988</v>
      </c>
    </row>
    <row r="68" spans="2:6" x14ac:dyDescent="0.35">
      <c r="B68" s="15" t="s">
        <v>90</v>
      </c>
      <c r="C68" s="14" t="s">
        <v>91</v>
      </c>
      <c r="D68" s="20">
        <v>0</v>
      </c>
      <c r="E68" s="20">
        <v>36172.120000000003</v>
      </c>
      <c r="F68" s="20">
        <v>36172.120000000003</v>
      </c>
    </row>
    <row r="69" spans="2:6" x14ac:dyDescent="0.35">
      <c r="B69" s="15" t="s">
        <v>92</v>
      </c>
      <c r="C69" s="14" t="s">
        <v>93</v>
      </c>
      <c r="D69" s="20">
        <v>15594.820000000007</v>
      </c>
      <c r="E69" s="20">
        <v>14490.23</v>
      </c>
      <c r="F69" s="20">
        <v>30085.050000000007</v>
      </c>
    </row>
    <row r="70" spans="2:6" x14ac:dyDescent="0.35">
      <c r="B70" s="15" t="s">
        <v>94</v>
      </c>
      <c r="C70" s="14" t="s">
        <v>95</v>
      </c>
      <c r="D70" s="20">
        <v>724216.54</v>
      </c>
      <c r="E70" s="20">
        <v>212686.08000000002</v>
      </c>
      <c r="F70" s="20">
        <v>936902.62000000011</v>
      </c>
    </row>
    <row r="71" spans="2:6" x14ac:dyDescent="0.35">
      <c r="B71" s="15" t="s">
        <v>96</v>
      </c>
      <c r="C71" s="14" t="s">
        <v>97</v>
      </c>
      <c r="D71" s="20"/>
      <c r="E71" s="20">
        <v>13885.789999999995</v>
      </c>
      <c r="F71" s="20">
        <v>13885.789999999995</v>
      </c>
    </row>
    <row r="72" spans="2:6" x14ac:dyDescent="0.35">
      <c r="B72" s="10" t="s">
        <v>98</v>
      </c>
      <c r="D72" s="20">
        <v>742133.3599999852</v>
      </c>
      <c r="E72" s="20">
        <v>277234.22000000003</v>
      </c>
      <c r="F72" s="20">
        <v>1019367.5799999853</v>
      </c>
    </row>
    <row r="73" spans="2:6" x14ac:dyDescent="0.35">
      <c r="B73" s="10" t="s">
        <v>99</v>
      </c>
      <c r="D73" s="20">
        <v>877401.17999998527</v>
      </c>
      <c r="E73" s="20">
        <v>682498.73</v>
      </c>
      <c r="F73" s="20">
        <v>4045646.8399999849</v>
      </c>
    </row>
    <row r="74" spans="2:6" x14ac:dyDescent="0.35">
      <c r="B74" s="15" t="s">
        <v>100</v>
      </c>
      <c r="C74" s="14" t="s">
        <v>101</v>
      </c>
      <c r="D74" s="20">
        <v>661407432.87</v>
      </c>
      <c r="E74" s="20">
        <v>99178834.319999978</v>
      </c>
      <c r="F74" s="20">
        <v>760586267.18999994</v>
      </c>
    </row>
    <row r="75" spans="2:6" x14ac:dyDescent="0.35">
      <c r="B75" s="10" t="s">
        <v>102</v>
      </c>
      <c r="D75" s="20">
        <v>661407432.87</v>
      </c>
      <c r="E75" s="20">
        <v>99178834.319999978</v>
      </c>
      <c r="F75" s="20">
        <v>760586267.18999994</v>
      </c>
    </row>
    <row r="76" spans="2:6" x14ac:dyDescent="0.35">
      <c r="B76" s="10" t="s">
        <v>103</v>
      </c>
      <c r="D76" s="20">
        <v>662284834.04999995</v>
      </c>
      <c r="E76" s="20">
        <v>99861333.049999982</v>
      </c>
      <c r="F76" s="20">
        <v>764631914.02999997</v>
      </c>
    </row>
    <row r="77" spans="2:6" x14ac:dyDescent="0.35">
      <c r="D77" s="20"/>
      <c r="E77" s="20"/>
      <c r="F77" s="20"/>
    </row>
    <row r="78" spans="2:6" x14ac:dyDescent="0.35">
      <c r="B78" s="10">
        <v>15</v>
      </c>
      <c r="C78" s="14" t="s">
        <v>104</v>
      </c>
      <c r="D78" s="20"/>
      <c r="E78" s="20"/>
      <c r="F78" s="20"/>
    </row>
    <row r="79" spans="2:6" x14ac:dyDescent="0.35">
      <c r="B79" s="15" t="s">
        <v>105</v>
      </c>
      <c r="C79" s="14" t="s">
        <v>106</v>
      </c>
      <c r="D79" s="20">
        <v>0</v>
      </c>
      <c r="E79" s="20">
        <v>206265226.30999997</v>
      </c>
      <c r="F79" s="20">
        <v>206265226.30999997</v>
      </c>
    </row>
    <row r="80" spans="2:6" x14ac:dyDescent="0.35">
      <c r="B80" s="15" t="s">
        <v>107</v>
      </c>
      <c r="C80" s="14" t="s">
        <v>108</v>
      </c>
      <c r="D80" s="20">
        <v>0</v>
      </c>
      <c r="E80" s="20">
        <v>26467277.510000002</v>
      </c>
      <c r="F80" s="20">
        <v>26467277.510000002</v>
      </c>
    </row>
    <row r="81" spans="2:6" x14ac:dyDescent="0.35">
      <c r="B81" s="10" t="s">
        <v>109</v>
      </c>
      <c r="D81" s="20">
        <v>0</v>
      </c>
      <c r="E81" s="20">
        <v>232732503.81999996</v>
      </c>
      <c r="F81" s="20">
        <v>232732503.81999996</v>
      </c>
    </row>
    <row r="82" spans="2:6" x14ac:dyDescent="0.35">
      <c r="B82" s="10">
        <v>16</v>
      </c>
      <c r="C82" s="14" t="s">
        <v>110</v>
      </c>
      <c r="D82" s="20"/>
      <c r="E82" s="20"/>
      <c r="F82" s="20"/>
    </row>
    <row r="83" spans="2:6" x14ac:dyDescent="0.35">
      <c r="B83" s="15" t="s">
        <v>111</v>
      </c>
      <c r="C83" s="14" t="s">
        <v>112</v>
      </c>
      <c r="D83" s="20">
        <v>155633.40000000002</v>
      </c>
      <c r="E83" s="20">
        <v>150435.47</v>
      </c>
      <c r="F83" s="20">
        <v>306068.87</v>
      </c>
    </row>
    <row r="84" spans="2:6" x14ac:dyDescent="0.35">
      <c r="B84" s="15" t="s">
        <v>113</v>
      </c>
      <c r="C84" s="14" t="s">
        <v>114</v>
      </c>
      <c r="D84" s="20">
        <v>37231.24</v>
      </c>
      <c r="E84" s="20">
        <v>20074.48</v>
      </c>
      <c r="F84" s="20">
        <v>57305.72</v>
      </c>
    </row>
    <row r="85" spans="2:6" x14ac:dyDescent="0.35">
      <c r="B85" s="10" t="s">
        <v>115</v>
      </c>
      <c r="D85" s="20">
        <v>192864.64000000001</v>
      </c>
      <c r="E85" s="20">
        <v>170509.95</v>
      </c>
      <c r="F85" s="20">
        <v>363374.58999999997</v>
      </c>
    </row>
    <row r="86" spans="2:6" x14ac:dyDescent="0.35">
      <c r="B86" s="10">
        <v>17</v>
      </c>
      <c r="C86" s="14" t="s">
        <v>116</v>
      </c>
      <c r="D86" s="20"/>
      <c r="E86" s="20"/>
      <c r="F86" s="20"/>
    </row>
    <row r="87" spans="2:6" x14ac:dyDescent="0.35">
      <c r="B87" s="15" t="s">
        <v>117</v>
      </c>
      <c r="C87" s="14" t="s">
        <v>118</v>
      </c>
      <c r="D87" s="20">
        <v>27400</v>
      </c>
      <c r="E87" s="20">
        <v>13729457</v>
      </c>
      <c r="F87" s="20">
        <v>13756857</v>
      </c>
    </row>
    <row r="88" spans="2:6" x14ac:dyDescent="0.35">
      <c r="B88" s="10">
        <v>18</v>
      </c>
      <c r="C88" s="14" t="s">
        <v>119</v>
      </c>
      <c r="D88" s="20"/>
      <c r="E88" s="20"/>
      <c r="F88" s="20"/>
    </row>
    <row r="89" spans="2:6" x14ac:dyDescent="0.35">
      <c r="B89" s="15" t="s">
        <v>120</v>
      </c>
      <c r="C89" s="14" t="s">
        <v>121</v>
      </c>
      <c r="D89" s="20">
        <v>0</v>
      </c>
      <c r="E89" s="20">
        <v>3100</v>
      </c>
      <c r="F89" s="20">
        <v>3100</v>
      </c>
    </row>
    <row r="90" spans="2:6" x14ac:dyDescent="0.35">
      <c r="B90" s="15" t="s">
        <v>122</v>
      </c>
      <c r="C90" s="14" t="s">
        <v>123</v>
      </c>
      <c r="D90" s="20">
        <v>0</v>
      </c>
      <c r="E90" s="20">
        <v>1250</v>
      </c>
      <c r="F90" s="20">
        <v>1250</v>
      </c>
    </row>
    <row r="91" spans="2:6" x14ac:dyDescent="0.35">
      <c r="B91" s="15" t="s">
        <v>124</v>
      </c>
      <c r="C91" s="14" t="s">
        <v>125</v>
      </c>
      <c r="D91" s="20">
        <v>0</v>
      </c>
      <c r="E91" s="20">
        <v>30000</v>
      </c>
      <c r="F91" s="20">
        <v>30000</v>
      </c>
    </row>
    <row r="92" spans="2:6" x14ac:dyDescent="0.35">
      <c r="B92" s="15" t="s">
        <v>126</v>
      </c>
      <c r="C92" s="14" t="s">
        <v>127</v>
      </c>
      <c r="D92" s="20">
        <v>0</v>
      </c>
      <c r="E92" s="20">
        <v>90000</v>
      </c>
      <c r="F92" s="20">
        <v>90000</v>
      </c>
    </row>
    <row r="93" spans="2:6" x14ac:dyDescent="0.35">
      <c r="B93" s="15" t="s">
        <v>128</v>
      </c>
      <c r="C93" s="14" t="s">
        <v>129</v>
      </c>
      <c r="D93" s="20">
        <v>0</v>
      </c>
      <c r="E93" s="20">
        <v>90000</v>
      </c>
      <c r="F93" s="20">
        <v>90000</v>
      </c>
    </row>
    <row r="94" spans="2:6" x14ac:dyDescent="0.35">
      <c r="B94" s="15" t="s">
        <v>130</v>
      </c>
      <c r="C94" s="14" t="s">
        <v>131</v>
      </c>
      <c r="D94" s="20">
        <v>0</v>
      </c>
      <c r="E94" s="20">
        <v>100</v>
      </c>
      <c r="F94" s="20">
        <v>100</v>
      </c>
    </row>
    <row r="95" spans="2:6" x14ac:dyDescent="0.35">
      <c r="B95" s="15" t="s">
        <v>132</v>
      </c>
      <c r="C95" s="14" t="s">
        <v>133</v>
      </c>
      <c r="D95" s="20">
        <v>0</v>
      </c>
      <c r="E95" s="20">
        <v>21424620</v>
      </c>
      <c r="F95" s="20">
        <v>21424620</v>
      </c>
    </row>
    <row r="96" spans="2:6" x14ac:dyDescent="0.35">
      <c r="B96" s="15" t="s">
        <v>134</v>
      </c>
      <c r="C96" s="14" t="s">
        <v>135</v>
      </c>
      <c r="D96" s="20">
        <v>0</v>
      </c>
      <c r="E96" s="20">
        <v>2600</v>
      </c>
      <c r="F96" s="20">
        <v>2600</v>
      </c>
    </row>
    <row r="97" spans="2:6" x14ac:dyDescent="0.35">
      <c r="B97" s="15" t="s">
        <v>136</v>
      </c>
      <c r="C97" s="14" t="s">
        <v>137</v>
      </c>
      <c r="D97" s="20">
        <v>25000</v>
      </c>
      <c r="E97" s="20">
        <v>273000</v>
      </c>
      <c r="F97" s="20">
        <v>298000</v>
      </c>
    </row>
    <row r="98" spans="2:6" x14ac:dyDescent="0.35">
      <c r="B98" s="15" t="s">
        <v>138</v>
      </c>
      <c r="C98" s="14" t="s">
        <v>139</v>
      </c>
      <c r="D98" s="20">
        <v>100</v>
      </c>
      <c r="E98" s="20">
        <v>4200</v>
      </c>
      <c r="F98" s="20">
        <v>4300</v>
      </c>
    </row>
    <row r="99" spans="2:6" x14ac:dyDescent="0.35">
      <c r="B99" s="15" t="s">
        <v>140</v>
      </c>
      <c r="C99" s="14" t="s">
        <v>141</v>
      </c>
      <c r="D99" s="20">
        <v>2500</v>
      </c>
      <c r="E99" s="20">
        <v>27600</v>
      </c>
      <c r="F99" s="20">
        <v>30100</v>
      </c>
    </row>
    <row r="100" spans="2:6" x14ac:dyDescent="0.35">
      <c r="B100" s="15" t="s">
        <v>142</v>
      </c>
      <c r="C100" s="14" t="s">
        <v>143</v>
      </c>
      <c r="D100" s="20">
        <v>0</v>
      </c>
      <c r="E100" s="20">
        <v>0</v>
      </c>
      <c r="F100" s="20">
        <v>0</v>
      </c>
    </row>
    <row r="101" spans="2:6" x14ac:dyDescent="0.35">
      <c r="C101" s="14" t="s">
        <v>144</v>
      </c>
      <c r="D101" s="20">
        <v>27600</v>
      </c>
      <c r="E101" s="20">
        <v>21946470</v>
      </c>
      <c r="F101" s="20">
        <v>21974070</v>
      </c>
    </row>
    <row r="102" spans="2:6" x14ac:dyDescent="0.35">
      <c r="B102" s="10">
        <v>19</v>
      </c>
      <c r="C102" s="14" t="s">
        <v>145</v>
      </c>
      <c r="D102" s="20"/>
      <c r="E102" s="20"/>
      <c r="F102" s="20"/>
    </row>
    <row r="103" spans="2:6" x14ac:dyDescent="0.35">
      <c r="B103" s="15" t="s">
        <v>146</v>
      </c>
      <c r="C103" s="14" t="s">
        <v>147</v>
      </c>
      <c r="D103" s="20">
        <v>13256.08</v>
      </c>
      <c r="E103" s="20">
        <v>99128.209999999977</v>
      </c>
      <c r="F103" s="20">
        <v>112384.28999999998</v>
      </c>
    </row>
    <row r="104" spans="2:6" x14ac:dyDescent="0.35">
      <c r="B104" s="15" t="s">
        <v>148</v>
      </c>
      <c r="C104" s="14" t="s">
        <v>149</v>
      </c>
      <c r="D104" s="20">
        <v>0</v>
      </c>
      <c r="E104" s="20">
        <v>0</v>
      </c>
      <c r="F104" s="20">
        <v>0</v>
      </c>
    </row>
    <row r="105" spans="2:6" x14ac:dyDescent="0.35">
      <c r="B105" s="15" t="s">
        <v>150</v>
      </c>
      <c r="C105" s="14" t="s">
        <v>151</v>
      </c>
      <c r="D105" s="20">
        <v>97275.44</v>
      </c>
      <c r="E105" s="20">
        <v>180380.42</v>
      </c>
      <c r="F105" s="20">
        <v>277655.86</v>
      </c>
    </row>
    <row r="106" spans="2:6" x14ac:dyDescent="0.35">
      <c r="B106" s="15" t="s">
        <v>150</v>
      </c>
      <c r="C106" s="14" t="s">
        <v>152</v>
      </c>
      <c r="D106" s="20">
        <v>102860.17</v>
      </c>
      <c r="E106" s="20">
        <v>9705.42</v>
      </c>
      <c r="F106" s="20">
        <v>112565.59</v>
      </c>
    </row>
    <row r="107" spans="2:6" x14ac:dyDescent="0.35">
      <c r="C107" s="14" t="s">
        <v>153</v>
      </c>
      <c r="D107" s="20"/>
      <c r="E107" s="20"/>
      <c r="F107" s="20">
        <v>0</v>
      </c>
    </row>
    <row r="108" spans="2:6" x14ac:dyDescent="0.35">
      <c r="C108" s="14" t="s">
        <v>154</v>
      </c>
      <c r="D108" s="20"/>
      <c r="E108" s="20">
        <v>220</v>
      </c>
      <c r="F108" s="20">
        <v>220</v>
      </c>
    </row>
    <row r="109" spans="2:6" x14ac:dyDescent="0.35">
      <c r="C109" s="14" t="s">
        <v>155</v>
      </c>
      <c r="D109" s="20">
        <v>8962736.2599999998</v>
      </c>
      <c r="E109" s="20">
        <v>0</v>
      </c>
      <c r="F109" s="20">
        <v>8962736.2599999998</v>
      </c>
    </row>
    <row r="110" spans="2:6" x14ac:dyDescent="0.35">
      <c r="B110" s="10" t="s">
        <v>156</v>
      </c>
      <c r="D110" s="20">
        <v>9176127.9499999993</v>
      </c>
      <c r="E110" s="20">
        <v>289434.05</v>
      </c>
      <c r="F110" s="20">
        <v>9465562</v>
      </c>
    </row>
    <row r="111" spans="2:6" x14ac:dyDescent="0.35">
      <c r="B111" s="10" t="s">
        <v>157</v>
      </c>
      <c r="D111" s="20">
        <v>9423992.5899999999</v>
      </c>
      <c r="E111" s="20">
        <v>268868374.81999999</v>
      </c>
      <c r="F111" s="20">
        <v>278292367.40999997</v>
      </c>
    </row>
    <row r="112" spans="2:6" x14ac:dyDescent="0.35">
      <c r="B112" s="10" t="s">
        <v>158</v>
      </c>
      <c r="D112" s="20"/>
      <c r="E112" s="20"/>
      <c r="F112" s="20"/>
    </row>
    <row r="113" spans="2:6" x14ac:dyDescent="0.35">
      <c r="B113" s="10">
        <v>20</v>
      </c>
      <c r="C113" s="14" t="s">
        <v>159</v>
      </c>
      <c r="D113" s="20"/>
      <c r="E113" s="20"/>
      <c r="F113" s="20"/>
    </row>
    <row r="114" spans="2:6" x14ac:dyDescent="0.35">
      <c r="B114" s="15" t="s">
        <v>160</v>
      </c>
      <c r="C114" s="14" t="s">
        <v>161</v>
      </c>
      <c r="D114" s="20">
        <v>4699947.25</v>
      </c>
      <c r="E114" s="20">
        <v>15336795.98</v>
      </c>
      <c r="F114" s="20">
        <v>20036743.23</v>
      </c>
    </row>
    <row r="115" spans="2:6" x14ac:dyDescent="0.35">
      <c r="B115" s="15" t="s">
        <v>162</v>
      </c>
      <c r="C115" s="14" t="s">
        <v>163</v>
      </c>
      <c r="D115" s="20">
        <v>235068</v>
      </c>
      <c r="E115" s="20">
        <v>667041.78</v>
      </c>
      <c r="F115" s="20">
        <v>902109.78</v>
      </c>
    </row>
    <row r="116" spans="2:6" x14ac:dyDescent="0.35">
      <c r="C116" s="14" t="s">
        <v>164</v>
      </c>
      <c r="D116" s="20">
        <v>5095.0600000000004</v>
      </c>
      <c r="E116" s="20">
        <v>15801</v>
      </c>
      <c r="F116" s="20">
        <v>20896.060000000001</v>
      </c>
    </row>
    <row r="117" spans="2:6" x14ac:dyDescent="0.35">
      <c r="B117" s="15" t="s">
        <v>165</v>
      </c>
      <c r="C117" s="14" t="s">
        <v>166</v>
      </c>
      <c r="D117" s="20">
        <v>216590</v>
      </c>
      <c r="E117" s="20">
        <v>0</v>
      </c>
      <c r="F117" s="20">
        <v>216590</v>
      </c>
    </row>
    <row r="118" spans="2:6" x14ac:dyDescent="0.35">
      <c r="B118" s="10" t="s">
        <v>167</v>
      </c>
      <c r="D118" s="20">
        <v>5156700.3099999996</v>
      </c>
      <c r="E118" s="20">
        <v>16019638.76</v>
      </c>
      <c r="F118" s="20">
        <v>21176339.07</v>
      </c>
    </row>
    <row r="119" spans="2:6" x14ac:dyDescent="0.35">
      <c r="B119" s="10">
        <v>21</v>
      </c>
      <c r="C119" s="14" t="s">
        <v>168</v>
      </c>
      <c r="D119" s="20"/>
      <c r="E119" s="20"/>
      <c r="F119" s="20"/>
    </row>
    <row r="120" spans="2:6" x14ac:dyDescent="0.35">
      <c r="B120" s="15" t="s">
        <v>169</v>
      </c>
      <c r="C120" s="14" t="s">
        <v>170</v>
      </c>
      <c r="D120" s="20">
        <v>4020220.31</v>
      </c>
      <c r="E120" s="20">
        <v>762440.73</v>
      </c>
      <c r="F120" s="20">
        <v>4782661.04</v>
      </c>
    </row>
    <row r="121" spans="2:6" x14ac:dyDescent="0.35">
      <c r="C121" s="14" t="s">
        <v>171</v>
      </c>
      <c r="D121" s="20">
        <v>0</v>
      </c>
      <c r="E121" s="20">
        <v>4523709</v>
      </c>
      <c r="F121" s="20">
        <v>4523709</v>
      </c>
    </row>
    <row r="122" spans="2:6" x14ac:dyDescent="0.35">
      <c r="B122" s="15" t="s">
        <v>172</v>
      </c>
      <c r="C122" s="14" t="s">
        <v>173</v>
      </c>
      <c r="D122" s="20">
        <v>383391</v>
      </c>
      <c r="E122" s="20">
        <v>127164.9</v>
      </c>
      <c r="F122" s="20">
        <v>510555.9</v>
      </c>
    </row>
    <row r="123" spans="2:6" x14ac:dyDescent="0.35">
      <c r="C123" s="14" t="s">
        <v>174</v>
      </c>
      <c r="D123" s="20">
        <v>309245.71999999997</v>
      </c>
      <c r="E123" s="20">
        <v>159692</v>
      </c>
      <c r="F123" s="20">
        <v>468937.72</v>
      </c>
    </row>
    <row r="124" spans="2:6" x14ac:dyDescent="0.35">
      <c r="B124" s="15" t="s">
        <v>175</v>
      </c>
      <c r="C124" s="14" t="s">
        <v>176</v>
      </c>
      <c r="D124" s="20">
        <v>372815</v>
      </c>
      <c r="E124" s="20">
        <v>0</v>
      </c>
      <c r="F124" s="20">
        <v>372815</v>
      </c>
    </row>
    <row r="125" spans="2:6" x14ac:dyDescent="0.35">
      <c r="B125" s="15" t="s">
        <v>177</v>
      </c>
      <c r="C125" s="14" t="s">
        <v>178</v>
      </c>
      <c r="D125" s="20">
        <v>1104500</v>
      </c>
      <c r="E125" s="20">
        <v>9340</v>
      </c>
      <c r="F125" s="20">
        <v>1113840</v>
      </c>
    </row>
    <row r="126" spans="2:6" x14ac:dyDescent="0.35">
      <c r="B126" s="15" t="s">
        <v>179</v>
      </c>
      <c r="C126" s="14" t="s">
        <v>180</v>
      </c>
      <c r="D126" s="20">
        <v>2924652.4</v>
      </c>
      <c r="E126" s="20">
        <v>0</v>
      </c>
      <c r="F126" s="20">
        <v>2924652.4</v>
      </c>
    </row>
    <row r="127" spans="2:6" x14ac:dyDescent="0.35">
      <c r="C127" s="14" t="s">
        <v>181</v>
      </c>
      <c r="D127" s="20">
        <v>90939.299999999988</v>
      </c>
      <c r="E127" s="20">
        <v>0</v>
      </c>
      <c r="F127" s="20">
        <v>90939.299999999988</v>
      </c>
    </row>
    <row r="128" spans="2:6" x14ac:dyDescent="0.35">
      <c r="C128" s="14" t="s">
        <v>182</v>
      </c>
      <c r="D128" s="20">
        <v>88129.56</v>
      </c>
      <c r="E128" s="20">
        <v>0</v>
      </c>
      <c r="F128" s="20">
        <v>88129.56</v>
      </c>
    </row>
    <row r="129" spans="2:6" x14ac:dyDescent="0.35">
      <c r="C129" s="14" t="s">
        <v>183</v>
      </c>
      <c r="D129" s="20">
        <v>400000</v>
      </c>
      <c r="E129" s="20">
        <v>0</v>
      </c>
      <c r="F129" s="20">
        <v>400000</v>
      </c>
    </row>
    <row r="130" spans="2:6" x14ac:dyDescent="0.35">
      <c r="B130" s="10" t="s">
        <v>184</v>
      </c>
      <c r="D130" s="20">
        <v>9693893.290000001</v>
      </c>
      <c r="E130" s="20">
        <v>5582346.6300000008</v>
      </c>
      <c r="F130" s="20">
        <v>15276239.920000002</v>
      </c>
    </row>
    <row r="131" spans="2:6" x14ac:dyDescent="0.35">
      <c r="B131" s="10">
        <v>22</v>
      </c>
      <c r="C131" s="14" t="s">
        <v>185</v>
      </c>
      <c r="D131" s="20"/>
      <c r="E131" s="20"/>
      <c r="F131" s="20"/>
    </row>
    <row r="132" spans="2:6" x14ac:dyDescent="0.35">
      <c r="B132" s="15" t="s">
        <v>186</v>
      </c>
      <c r="C132" s="14" t="s">
        <v>187</v>
      </c>
      <c r="D132" s="20">
        <v>1083864.75</v>
      </c>
      <c r="E132" s="20">
        <v>822624.1100000001</v>
      </c>
      <c r="F132" s="20">
        <v>1906488.86</v>
      </c>
    </row>
    <row r="133" spans="2:6" x14ac:dyDescent="0.35">
      <c r="C133" s="14" t="s">
        <v>188</v>
      </c>
      <c r="D133" s="20">
        <v>38867.75</v>
      </c>
      <c r="E133" s="20">
        <v>77680</v>
      </c>
      <c r="F133" s="20">
        <v>116547.75</v>
      </c>
    </row>
    <row r="134" spans="2:6" x14ac:dyDescent="0.35">
      <c r="B134" s="10" t="s">
        <v>189</v>
      </c>
      <c r="D134" s="20">
        <v>1122732.5</v>
      </c>
      <c r="E134" s="20">
        <v>900304.1100000001</v>
      </c>
      <c r="F134" s="20">
        <v>2023036.61</v>
      </c>
    </row>
    <row r="135" spans="2:6" x14ac:dyDescent="0.35">
      <c r="B135" s="10">
        <v>23</v>
      </c>
      <c r="C135" s="14" t="s">
        <v>190</v>
      </c>
      <c r="D135" s="20"/>
      <c r="E135" s="20">
        <v>0</v>
      </c>
      <c r="F135" s="20"/>
    </row>
    <row r="136" spans="2:6" x14ac:dyDescent="0.35">
      <c r="B136" s="15" t="s">
        <v>191</v>
      </c>
      <c r="C136" s="14" t="s">
        <v>192</v>
      </c>
      <c r="D136" s="20">
        <v>60617</v>
      </c>
      <c r="E136" s="20">
        <v>22713</v>
      </c>
      <c r="F136" s="20">
        <v>83330</v>
      </c>
    </row>
    <row r="137" spans="2:6" x14ac:dyDescent="0.35">
      <c r="B137" s="15"/>
      <c r="C137" s="14" t="s">
        <v>193</v>
      </c>
      <c r="D137" s="20"/>
      <c r="E137" s="20"/>
      <c r="F137" s="20"/>
    </row>
    <row r="138" spans="2:6" x14ac:dyDescent="0.35">
      <c r="B138" s="15" t="s">
        <v>194</v>
      </c>
      <c r="C138" s="14" t="s">
        <v>195</v>
      </c>
      <c r="D138" s="20">
        <v>5729.42</v>
      </c>
      <c r="E138" s="20">
        <v>9374.5499999999993</v>
      </c>
      <c r="F138" s="20">
        <v>15103.97</v>
      </c>
    </row>
    <row r="139" spans="2:6" x14ac:dyDescent="0.35">
      <c r="B139" s="15" t="s">
        <v>196</v>
      </c>
      <c r="C139" s="14" t="s">
        <v>197</v>
      </c>
      <c r="D139" s="20">
        <v>1909438.08</v>
      </c>
      <c r="E139" s="20">
        <v>0</v>
      </c>
      <c r="F139" s="20">
        <v>1909438.08</v>
      </c>
    </row>
    <row r="140" spans="2:6" x14ac:dyDescent="0.35">
      <c r="C140" s="14" t="s">
        <v>198</v>
      </c>
      <c r="D140" s="20">
        <v>238621.45</v>
      </c>
      <c r="E140" s="20">
        <v>76653.919999999998</v>
      </c>
      <c r="F140" s="20">
        <v>315275.37</v>
      </c>
    </row>
    <row r="141" spans="2:6" x14ac:dyDescent="0.35">
      <c r="C141" s="14" t="s">
        <v>199</v>
      </c>
      <c r="D141" s="20">
        <v>4440.53</v>
      </c>
      <c r="E141" s="20">
        <v>0</v>
      </c>
      <c r="F141" s="20">
        <v>4440.53</v>
      </c>
    </row>
    <row r="142" spans="2:6" x14ac:dyDescent="0.35">
      <c r="C142" s="14" t="s">
        <v>200</v>
      </c>
      <c r="D142" s="20"/>
      <c r="E142" s="20">
        <v>3</v>
      </c>
      <c r="F142" s="20">
        <v>3</v>
      </c>
    </row>
    <row r="143" spans="2:6" x14ac:dyDescent="0.35">
      <c r="B143" s="10" t="s">
        <v>201</v>
      </c>
      <c r="D143" s="20">
        <v>2158229.48</v>
      </c>
      <c r="E143" s="20">
        <v>86028.47</v>
      </c>
      <c r="F143" s="20">
        <v>2244260.9499999997</v>
      </c>
    </row>
    <row r="144" spans="2:6" x14ac:dyDescent="0.35">
      <c r="B144" s="10">
        <v>25</v>
      </c>
      <c r="C144" s="14" t="s">
        <v>202</v>
      </c>
      <c r="D144" s="20"/>
      <c r="E144" s="20"/>
      <c r="F144" s="20"/>
    </row>
    <row r="145" spans="2:6" x14ac:dyDescent="0.35">
      <c r="B145" s="15" t="s">
        <v>203</v>
      </c>
      <c r="C145" s="14" t="s">
        <v>204</v>
      </c>
      <c r="D145" s="20">
        <v>7487896.2700000005</v>
      </c>
      <c r="E145" s="20">
        <v>69527809.760000005</v>
      </c>
      <c r="F145" s="20">
        <v>77015706.030000001</v>
      </c>
    </row>
    <row r="146" spans="2:6" x14ac:dyDescent="0.35">
      <c r="B146" s="10" t="s">
        <v>205</v>
      </c>
      <c r="D146" s="20">
        <v>7487896.2700000005</v>
      </c>
      <c r="E146" s="20">
        <v>69527809.760000005</v>
      </c>
      <c r="F146" s="20">
        <v>77015706.030000001</v>
      </c>
    </row>
    <row r="147" spans="2:6" x14ac:dyDescent="0.35">
      <c r="B147" s="10">
        <v>26</v>
      </c>
      <c r="C147" s="14" t="s">
        <v>206</v>
      </c>
      <c r="D147" s="20"/>
      <c r="E147" s="20"/>
      <c r="F147" s="20"/>
    </row>
    <row r="148" spans="2:6" x14ac:dyDescent="0.35">
      <c r="B148" s="15" t="s">
        <v>207</v>
      </c>
      <c r="C148" s="14" t="s">
        <v>208</v>
      </c>
      <c r="D148" s="20">
        <v>1010272.64</v>
      </c>
      <c r="E148" s="20">
        <v>82914.94</v>
      </c>
      <c r="F148" s="20">
        <v>1093187.58</v>
      </c>
    </row>
    <row r="149" spans="2:6" x14ac:dyDescent="0.35">
      <c r="B149" s="15"/>
      <c r="C149" s="14" t="s">
        <v>209</v>
      </c>
      <c r="D149" s="20">
        <v>48661.91</v>
      </c>
      <c r="E149" s="20">
        <v>58996.09</v>
      </c>
      <c r="F149" s="20">
        <v>107658</v>
      </c>
    </row>
    <row r="150" spans="2:6" x14ac:dyDescent="0.35">
      <c r="B150" s="15"/>
      <c r="C150" s="14" t="s">
        <v>210</v>
      </c>
      <c r="D150" s="20">
        <v>4599158.71</v>
      </c>
      <c r="E150" s="20"/>
      <c r="F150" s="20">
        <v>4599158.71</v>
      </c>
    </row>
    <row r="151" spans="2:6" x14ac:dyDescent="0.35">
      <c r="B151" s="15" t="s">
        <v>211</v>
      </c>
      <c r="C151" s="14" t="s">
        <v>212</v>
      </c>
      <c r="D151" s="20"/>
      <c r="E151" s="20">
        <v>15015</v>
      </c>
      <c r="F151" s="20">
        <v>15015</v>
      </c>
    </row>
    <row r="152" spans="2:6" x14ac:dyDescent="0.35">
      <c r="B152" s="10" t="s">
        <v>213</v>
      </c>
      <c r="D152" s="20">
        <v>5658093.2599999998</v>
      </c>
      <c r="E152" s="20">
        <v>156926.03</v>
      </c>
      <c r="F152" s="20">
        <v>5815019.29</v>
      </c>
    </row>
    <row r="153" spans="2:6" x14ac:dyDescent="0.35">
      <c r="B153" s="10" t="s">
        <v>214</v>
      </c>
      <c r="D153" s="20">
        <v>31299294.360000003</v>
      </c>
      <c r="E153" s="20">
        <v>92218086.760000005</v>
      </c>
      <c r="F153" s="20">
        <v>123633931.87</v>
      </c>
    </row>
    <row r="154" spans="2:6" x14ac:dyDescent="0.35">
      <c r="B154" s="10" t="s">
        <v>215</v>
      </c>
      <c r="D154" s="20">
        <v>-21875301.770000003</v>
      </c>
      <c r="E154" s="20">
        <v>176650288.06</v>
      </c>
      <c r="F154" s="20">
        <v>154658435.53999996</v>
      </c>
    </row>
  </sheetData>
  <mergeCells count="4">
    <mergeCell ref="F5:G5"/>
    <mergeCell ref="A1:F1"/>
    <mergeCell ref="A2:F2"/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F7968-C9C1-4847-A8E8-DCD02FADAD0B}">
  <sheetPr>
    <tabColor rgb="FF6699FF"/>
  </sheetPr>
  <dimension ref="A1:U12"/>
  <sheetViews>
    <sheetView view="pageBreakPreview" zoomScaleNormal="70" zoomScaleSheetLayoutView="100" workbookViewId="0">
      <selection activeCell="C9" sqref="C9"/>
    </sheetView>
  </sheetViews>
  <sheetFormatPr defaultColWidth="9.125" defaultRowHeight="21" x14ac:dyDescent="0.35"/>
  <cols>
    <col min="1" max="4" width="28.75" style="5" customWidth="1"/>
    <col min="5" max="5" width="15.75" style="12" customWidth="1"/>
    <col min="6" max="6" width="28.75" style="5" customWidth="1"/>
    <col min="7" max="7" width="15.75" style="12" customWidth="1"/>
    <col min="8" max="8" width="85.375" style="5" customWidth="1"/>
    <col min="9" max="16384" width="9.125" style="5"/>
  </cols>
  <sheetData>
    <row r="1" spans="1:21" x14ac:dyDescent="0.35">
      <c r="A1" s="34" t="s">
        <v>268</v>
      </c>
      <c r="B1" s="34"/>
      <c r="C1" s="34"/>
      <c r="D1" s="34"/>
      <c r="E1" s="34"/>
      <c r="F1" s="34"/>
      <c r="G1" s="34"/>
      <c r="H1" s="34"/>
    </row>
    <row r="2" spans="1:21" s="2" customFormat="1" x14ac:dyDescent="0.35">
      <c r="A2" s="34" t="s">
        <v>247</v>
      </c>
      <c r="B2" s="34"/>
      <c r="C2" s="34"/>
      <c r="D2" s="34"/>
      <c r="E2" s="34"/>
      <c r="F2" s="34"/>
      <c r="G2" s="34"/>
      <c r="H2" s="34"/>
    </row>
    <row r="3" spans="1:21" s="2" customFormat="1" x14ac:dyDescent="0.35">
      <c r="A3" s="34" t="s">
        <v>265</v>
      </c>
      <c r="B3" s="34"/>
      <c r="C3" s="34"/>
      <c r="D3" s="34"/>
      <c r="E3" s="34"/>
      <c r="F3" s="34"/>
      <c r="G3" s="34"/>
      <c r="H3" s="34"/>
    </row>
    <row r="4" spans="1:21" s="2" customFormat="1" x14ac:dyDescent="0.35">
      <c r="A4" s="35" t="s">
        <v>242</v>
      </c>
      <c r="B4" s="35"/>
      <c r="C4" s="35"/>
      <c r="D4" s="35"/>
      <c r="E4" s="35"/>
      <c r="F4" s="35"/>
      <c r="G4" s="35"/>
      <c r="H4" s="35"/>
    </row>
    <row r="5" spans="1:21" s="3" customFormat="1" ht="24" customHeight="1" x14ac:dyDescent="0.2">
      <c r="A5" s="38" t="s">
        <v>287</v>
      </c>
      <c r="B5" s="48" t="s">
        <v>288</v>
      </c>
      <c r="C5" s="42" t="s">
        <v>289</v>
      </c>
      <c r="D5" s="42" t="s">
        <v>248</v>
      </c>
      <c r="E5" s="44" t="s">
        <v>280</v>
      </c>
      <c r="F5" s="42" t="s">
        <v>286</v>
      </c>
      <c r="G5" s="44" t="s">
        <v>280</v>
      </c>
      <c r="H5" s="36" t="s">
        <v>263</v>
      </c>
    </row>
    <row r="6" spans="1:21" s="3" customFormat="1" ht="45.75" customHeight="1" x14ac:dyDescent="0.35">
      <c r="A6" s="43"/>
      <c r="B6" s="49"/>
      <c r="C6" s="47"/>
      <c r="D6" s="47"/>
      <c r="E6" s="45"/>
      <c r="F6" s="47"/>
      <c r="G6" s="45"/>
      <c r="H6" s="46"/>
      <c r="J6" s="34" t="s">
        <v>246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1" ht="21" customHeight="1" x14ac:dyDescent="0.35">
      <c r="A7" s="29" t="s">
        <v>271</v>
      </c>
      <c r="B7" s="29" t="s">
        <v>272</v>
      </c>
      <c r="C7" s="30" t="s">
        <v>270</v>
      </c>
      <c r="D7" s="29" t="s">
        <v>273</v>
      </c>
      <c r="E7" s="29" t="s">
        <v>274</v>
      </c>
      <c r="F7" s="29" t="s">
        <v>275</v>
      </c>
      <c r="G7" s="29" t="s">
        <v>276</v>
      </c>
      <c r="H7" s="31"/>
      <c r="J7" s="34" t="s">
        <v>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1" ht="21" customHeight="1" x14ac:dyDescent="0.35">
      <c r="A8" s="27"/>
      <c r="B8" s="27"/>
      <c r="C8" s="24">
        <f>+A8-B8</f>
        <v>0</v>
      </c>
      <c r="D8" s="24"/>
      <c r="E8" s="25">
        <f>+A8-D8</f>
        <v>0</v>
      </c>
      <c r="F8" s="24"/>
      <c r="G8" s="25">
        <f t="shared" ref="G8:G10" si="0">+B8-F8</f>
        <v>0</v>
      </c>
      <c r="H8" s="4"/>
      <c r="J8" s="35" t="s">
        <v>241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1" ht="21" customHeight="1" x14ac:dyDescent="0.35">
      <c r="A9" s="27"/>
      <c r="B9" s="27"/>
      <c r="C9" s="24"/>
      <c r="D9" s="24"/>
      <c r="E9" s="25">
        <f t="shared" ref="E9:E10" si="1">+A9-D9</f>
        <v>0</v>
      </c>
      <c r="F9" s="24"/>
      <c r="G9" s="25">
        <f t="shared" si="0"/>
        <v>0</v>
      </c>
      <c r="H9" s="4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spans="1:21" ht="21" customHeight="1" x14ac:dyDescent="0.35">
      <c r="A10" s="27"/>
      <c r="B10" s="27"/>
      <c r="C10" s="24"/>
      <c r="D10" s="24"/>
      <c r="E10" s="25">
        <f t="shared" si="1"/>
        <v>0</v>
      </c>
      <c r="F10" s="24"/>
      <c r="G10" s="25">
        <f t="shared" si="0"/>
        <v>0</v>
      </c>
      <c r="H10" s="4"/>
    </row>
    <row r="11" spans="1:21" s="2" customFormat="1" ht="21" customHeight="1" x14ac:dyDescent="0.35">
      <c r="A11" s="8">
        <f t="shared" ref="A11:G11" si="2">SUM(A7:A10)</f>
        <v>0</v>
      </c>
      <c r="B11" s="8">
        <f t="shared" si="2"/>
        <v>0</v>
      </c>
      <c r="C11" s="8">
        <f t="shared" si="2"/>
        <v>0</v>
      </c>
      <c r="D11" s="8">
        <f t="shared" si="2"/>
        <v>0</v>
      </c>
      <c r="E11" s="8">
        <f t="shared" si="2"/>
        <v>0</v>
      </c>
      <c r="F11" s="8">
        <f t="shared" si="2"/>
        <v>0</v>
      </c>
      <c r="G11" s="8">
        <f t="shared" si="2"/>
        <v>0</v>
      </c>
      <c r="H11" s="6"/>
    </row>
    <row r="12" spans="1:21" x14ac:dyDescent="0.35">
      <c r="A12" s="7"/>
      <c r="B12" s="7"/>
      <c r="C12" s="7"/>
      <c r="D12" s="7"/>
      <c r="E12" s="11"/>
      <c r="F12" s="7"/>
      <c r="G12" s="11"/>
    </row>
  </sheetData>
  <mergeCells count="16">
    <mergeCell ref="J9:U9"/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F5:F6"/>
    <mergeCell ref="G5:G6"/>
    <mergeCell ref="H5:H6"/>
    <mergeCell ref="J6:U6"/>
    <mergeCell ref="J7:U7"/>
    <mergeCell ref="J8:U8"/>
  </mergeCells>
  <pageMargins left="0.31496062992125984" right="0.23622047244094491" top="0.17" bottom="0.33" header="0.31496062992125984" footer="0.31496062992125984"/>
  <pageSetup paperSize="9" scale="5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33B36-3809-416D-959C-127AEEDF8F3F}">
  <sheetPr>
    <tabColor rgb="FF6699FF"/>
  </sheetPr>
  <dimension ref="A1:U12"/>
  <sheetViews>
    <sheetView view="pageBreakPreview" zoomScaleNormal="70" zoomScaleSheetLayoutView="100" workbookViewId="0">
      <selection activeCell="C9" sqref="C9"/>
    </sheetView>
  </sheetViews>
  <sheetFormatPr defaultColWidth="9.125" defaultRowHeight="21" x14ac:dyDescent="0.35"/>
  <cols>
    <col min="1" max="4" width="28.75" style="5" customWidth="1"/>
    <col min="5" max="5" width="15.75" style="12" customWidth="1"/>
    <col min="6" max="6" width="28.75" style="5" customWidth="1"/>
    <col min="7" max="7" width="15.75" style="12" customWidth="1"/>
    <col min="8" max="8" width="85.375" style="5" customWidth="1"/>
    <col min="9" max="16384" width="9.125" style="5"/>
  </cols>
  <sheetData>
    <row r="1" spans="1:21" x14ac:dyDescent="0.35">
      <c r="A1" s="34" t="s">
        <v>268</v>
      </c>
      <c r="B1" s="34"/>
      <c r="C1" s="34"/>
      <c r="D1" s="34"/>
      <c r="E1" s="34"/>
      <c r="F1" s="34"/>
      <c r="G1" s="34"/>
      <c r="H1" s="34"/>
    </row>
    <row r="2" spans="1:21" s="2" customFormat="1" x14ac:dyDescent="0.35">
      <c r="A2" s="34" t="s">
        <v>261</v>
      </c>
      <c r="B2" s="34"/>
      <c r="C2" s="34"/>
      <c r="D2" s="34"/>
      <c r="E2" s="34"/>
      <c r="F2" s="34"/>
      <c r="G2" s="34"/>
      <c r="H2" s="34"/>
    </row>
    <row r="3" spans="1:21" s="2" customFormat="1" x14ac:dyDescent="0.35">
      <c r="A3" s="34" t="s">
        <v>265</v>
      </c>
      <c r="B3" s="34"/>
      <c r="C3" s="34"/>
      <c r="D3" s="34"/>
      <c r="E3" s="34"/>
      <c r="F3" s="34"/>
      <c r="G3" s="34"/>
      <c r="H3" s="34"/>
    </row>
    <row r="4" spans="1:21" s="2" customFormat="1" x14ac:dyDescent="0.35">
      <c r="A4" s="35" t="s">
        <v>249</v>
      </c>
      <c r="B4" s="35"/>
      <c r="C4" s="35"/>
      <c r="D4" s="35"/>
      <c r="E4" s="35"/>
      <c r="F4" s="35"/>
      <c r="G4" s="35"/>
      <c r="H4" s="35"/>
    </row>
    <row r="5" spans="1:21" s="3" customFormat="1" ht="24" customHeight="1" x14ac:dyDescent="0.2">
      <c r="A5" s="38" t="s">
        <v>290</v>
      </c>
      <c r="B5" s="48" t="s">
        <v>291</v>
      </c>
      <c r="C5" s="42" t="s">
        <v>292</v>
      </c>
      <c r="D5" s="42" t="s">
        <v>240</v>
      </c>
      <c r="E5" s="44" t="s">
        <v>280</v>
      </c>
      <c r="F5" s="42" t="s">
        <v>293</v>
      </c>
      <c r="G5" s="44" t="s">
        <v>280</v>
      </c>
      <c r="H5" s="36" t="s">
        <v>263</v>
      </c>
    </row>
    <row r="6" spans="1:21" s="3" customFormat="1" ht="45.75" customHeight="1" x14ac:dyDescent="0.35">
      <c r="A6" s="43"/>
      <c r="B6" s="49"/>
      <c r="C6" s="47"/>
      <c r="D6" s="47"/>
      <c r="E6" s="45"/>
      <c r="F6" s="47"/>
      <c r="G6" s="45"/>
      <c r="H6" s="46"/>
      <c r="J6" s="34" t="s">
        <v>246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1" ht="21" customHeight="1" x14ac:dyDescent="0.35">
      <c r="A7" s="29" t="s">
        <v>271</v>
      </c>
      <c r="B7" s="29" t="s">
        <v>272</v>
      </c>
      <c r="C7" s="30" t="s">
        <v>270</v>
      </c>
      <c r="D7" s="29" t="s">
        <v>273</v>
      </c>
      <c r="E7" s="29" t="s">
        <v>274</v>
      </c>
      <c r="F7" s="29" t="s">
        <v>275</v>
      </c>
      <c r="G7" s="29" t="s">
        <v>276</v>
      </c>
      <c r="H7" s="31"/>
      <c r="J7" s="34" t="s">
        <v>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1" ht="21" customHeight="1" x14ac:dyDescent="0.35">
      <c r="A8" s="27"/>
      <c r="B8" s="27"/>
      <c r="C8" s="24">
        <f>+A8-B8</f>
        <v>0</v>
      </c>
      <c r="D8" s="24"/>
      <c r="E8" s="25">
        <f>+A8-D8</f>
        <v>0</v>
      </c>
      <c r="F8" s="24"/>
      <c r="G8" s="25">
        <f t="shared" ref="G8:G10" si="0">+B8-F8</f>
        <v>0</v>
      </c>
      <c r="H8" s="4"/>
      <c r="J8" s="35" t="s">
        <v>241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1" ht="21" customHeight="1" x14ac:dyDescent="0.35">
      <c r="A9" s="27"/>
      <c r="B9" s="27"/>
      <c r="C9" s="24"/>
      <c r="D9" s="24"/>
      <c r="E9" s="25">
        <f t="shared" ref="E9:E10" si="1">+A9-D9</f>
        <v>0</v>
      </c>
      <c r="F9" s="24"/>
      <c r="G9" s="25">
        <f t="shared" si="0"/>
        <v>0</v>
      </c>
      <c r="H9" s="4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spans="1:21" ht="21" customHeight="1" x14ac:dyDescent="0.35">
      <c r="A10" s="27"/>
      <c r="B10" s="27"/>
      <c r="C10" s="24"/>
      <c r="D10" s="24"/>
      <c r="E10" s="25">
        <f t="shared" si="1"/>
        <v>0</v>
      </c>
      <c r="F10" s="24"/>
      <c r="G10" s="25">
        <f t="shared" si="0"/>
        <v>0</v>
      </c>
      <c r="H10" s="4"/>
    </row>
    <row r="11" spans="1:21" s="2" customFormat="1" ht="21" customHeight="1" x14ac:dyDescent="0.35">
      <c r="A11" s="8">
        <f t="shared" ref="A11:G11" si="2">SUM(A7:A10)</f>
        <v>0</v>
      </c>
      <c r="B11" s="8">
        <f t="shared" si="2"/>
        <v>0</v>
      </c>
      <c r="C11" s="8">
        <f t="shared" si="2"/>
        <v>0</v>
      </c>
      <c r="D11" s="8">
        <f t="shared" si="2"/>
        <v>0</v>
      </c>
      <c r="E11" s="8">
        <f t="shared" si="2"/>
        <v>0</v>
      </c>
      <c r="F11" s="8">
        <f t="shared" si="2"/>
        <v>0</v>
      </c>
      <c r="G11" s="8">
        <f t="shared" si="2"/>
        <v>0</v>
      </c>
      <c r="H11" s="6"/>
    </row>
    <row r="12" spans="1:21" x14ac:dyDescent="0.35">
      <c r="A12" s="7"/>
      <c r="B12" s="7"/>
      <c r="C12" s="7"/>
      <c r="D12" s="7"/>
      <c r="E12" s="11"/>
      <c r="F12" s="7"/>
      <c r="G12" s="11"/>
    </row>
  </sheetData>
  <mergeCells count="16">
    <mergeCell ref="J9:U9"/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F5:F6"/>
    <mergeCell ref="G5:G6"/>
    <mergeCell ref="H5:H6"/>
    <mergeCell ref="J6:U6"/>
    <mergeCell ref="J7:U7"/>
    <mergeCell ref="J8:U8"/>
  </mergeCells>
  <pageMargins left="0.31496062992125984" right="0.23622047244094491" top="0.17" bottom="0.33" header="0.31496062992125984" footer="0.31496062992125984"/>
  <pageSetup paperSize="9" scale="5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C7785-5AF5-4C42-9F25-256D8FCA4AF1}">
  <sheetPr>
    <tabColor rgb="FF6699FF"/>
  </sheetPr>
  <dimension ref="A1:U12"/>
  <sheetViews>
    <sheetView view="pageBreakPreview" zoomScaleNormal="70" zoomScaleSheetLayoutView="100" workbookViewId="0">
      <selection activeCell="C9" sqref="C9"/>
    </sheetView>
  </sheetViews>
  <sheetFormatPr defaultColWidth="9.125" defaultRowHeight="21" x14ac:dyDescent="0.35"/>
  <cols>
    <col min="1" max="4" width="28.75" style="5" customWidth="1"/>
    <col min="5" max="5" width="15.75" style="12" customWidth="1"/>
    <col min="6" max="6" width="28.75" style="5" customWidth="1"/>
    <col min="7" max="7" width="15.75" style="12" customWidth="1"/>
    <col min="8" max="8" width="85.375" style="5" customWidth="1"/>
    <col min="9" max="16384" width="9.125" style="5"/>
  </cols>
  <sheetData>
    <row r="1" spans="1:21" x14ac:dyDescent="0.35">
      <c r="A1" s="34" t="s">
        <v>268</v>
      </c>
      <c r="B1" s="34"/>
      <c r="C1" s="34"/>
      <c r="D1" s="34"/>
      <c r="E1" s="34"/>
      <c r="F1" s="34"/>
      <c r="G1" s="34"/>
      <c r="H1" s="34"/>
    </row>
    <row r="2" spans="1:21" s="2" customFormat="1" x14ac:dyDescent="0.35">
      <c r="A2" s="34" t="s">
        <v>262</v>
      </c>
      <c r="B2" s="34"/>
      <c r="C2" s="34"/>
      <c r="D2" s="34"/>
      <c r="E2" s="34"/>
      <c r="F2" s="34"/>
      <c r="G2" s="34"/>
      <c r="H2" s="34"/>
    </row>
    <row r="3" spans="1:21" s="2" customFormat="1" x14ac:dyDescent="0.35">
      <c r="A3" s="34" t="s">
        <v>265</v>
      </c>
      <c r="B3" s="34"/>
      <c r="C3" s="34"/>
      <c r="D3" s="34"/>
      <c r="E3" s="34"/>
      <c r="F3" s="34"/>
      <c r="G3" s="34"/>
      <c r="H3" s="34"/>
    </row>
    <row r="4" spans="1:21" s="2" customFormat="1" x14ac:dyDescent="0.35">
      <c r="A4" s="35" t="s">
        <v>250</v>
      </c>
      <c r="B4" s="35"/>
      <c r="C4" s="35"/>
      <c r="D4" s="35"/>
      <c r="E4" s="35"/>
      <c r="F4" s="35"/>
      <c r="G4" s="35"/>
      <c r="H4" s="35"/>
    </row>
    <row r="5" spans="1:21" s="3" customFormat="1" ht="24" customHeight="1" x14ac:dyDescent="0.2">
      <c r="A5" s="38" t="s">
        <v>294</v>
      </c>
      <c r="B5" s="42" t="s">
        <v>299</v>
      </c>
      <c r="C5" s="42" t="s">
        <v>295</v>
      </c>
      <c r="D5" s="42" t="s">
        <v>251</v>
      </c>
      <c r="E5" s="44" t="s">
        <v>280</v>
      </c>
      <c r="F5" s="42" t="s">
        <v>300</v>
      </c>
      <c r="G5" s="44" t="s">
        <v>280</v>
      </c>
      <c r="H5" s="36" t="s">
        <v>263</v>
      </c>
    </row>
    <row r="6" spans="1:21" s="3" customFormat="1" ht="45.75" customHeight="1" x14ac:dyDescent="0.35">
      <c r="A6" s="43"/>
      <c r="B6" s="47"/>
      <c r="C6" s="47"/>
      <c r="D6" s="47"/>
      <c r="E6" s="45"/>
      <c r="F6" s="50"/>
      <c r="G6" s="45"/>
      <c r="H6" s="46"/>
      <c r="J6" s="34" t="s">
        <v>246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1" ht="21" customHeight="1" x14ac:dyDescent="0.35">
      <c r="A7" s="29" t="s">
        <v>271</v>
      </c>
      <c r="B7" s="29" t="s">
        <v>272</v>
      </c>
      <c r="C7" s="30" t="s">
        <v>270</v>
      </c>
      <c r="D7" s="29" t="s">
        <v>273</v>
      </c>
      <c r="E7" s="29" t="s">
        <v>274</v>
      </c>
      <c r="F7" s="29" t="s">
        <v>275</v>
      </c>
      <c r="G7" s="29" t="s">
        <v>276</v>
      </c>
      <c r="H7" s="31"/>
      <c r="J7" s="34" t="s">
        <v>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1" ht="21" customHeight="1" x14ac:dyDescent="0.35">
      <c r="A8" s="27"/>
      <c r="B8" s="27"/>
      <c r="C8" s="24">
        <f>+A8-B8</f>
        <v>0</v>
      </c>
      <c r="D8" s="24"/>
      <c r="E8" s="25">
        <f>+A8-D8</f>
        <v>0</v>
      </c>
      <c r="F8" s="24"/>
      <c r="G8" s="25">
        <f t="shared" ref="G8:G10" si="0">+B8-F8</f>
        <v>0</v>
      </c>
      <c r="H8" s="4"/>
      <c r="J8" s="35" t="s">
        <v>241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1" ht="21" customHeight="1" x14ac:dyDescent="0.35">
      <c r="A9" s="27"/>
      <c r="B9" s="27"/>
      <c r="C9" s="24"/>
      <c r="D9" s="24"/>
      <c r="E9" s="25">
        <f t="shared" ref="E9:E10" si="1">+A9-D9</f>
        <v>0</v>
      </c>
      <c r="F9" s="24"/>
      <c r="G9" s="25">
        <f t="shared" si="0"/>
        <v>0</v>
      </c>
      <c r="H9" s="4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spans="1:21" ht="21" customHeight="1" x14ac:dyDescent="0.35">
      <c r="A10" s="27"/>
      <c r="B10" s="27"/>
      <c r="C10" s="24"/>
      <c r="D10" s="24"/>
      <c r="E10" s="25">
        <f t="shared" si="1"/>
        <v>0</v>
      </c>
      <c r="F10" s="24"/>
      <c r="G10" s="25">
        <f t="shared" si="0"/>
        <v>0</v>
      </c>
      <c r="H10" s="4"/>
    </row>
    <row r="11" spans="1:21" s="2" customFormat="1" ht="21" customHeight="1" x14ac:dyDescent="0.35">
      <c r="A11" s="8">
        <f t="shared" ref="A11:G11" si="2">SUM(A7:A10)</f>
        <v>0</v>
      </c>
      <c r="B11" s="8">
        <f t="shared" si="2"/>
        <v>0</v>
      </c>
      <c r="C11" s="8">
        <f t="shared" si="2"/>
        <v>0</v>
      </c>
      <c r="D11" s="8">
        <f t="shared" si="2"/>
        <v>0</v>
      </c>
      <c r="E11" s="8">
        <f t="shared" si="2"/>
        <v>0</v>
      </c>
      <c r="F11" s="8">
        <f t="shared" si="2"/>
        <v>0</v>
      </c>
      <c r="G11" s="8">
        <f t="shared" si="2"/>
        <v>0</v>
      </c>
      <c r="H11" s="6"/>
    </row>
    <row r="12" spans="1:21" x14ac:dyDescent="0.35">
      <c r="A12" s="7"/>
      <c r="B12" s="7"/>
      <c r="C12" s="7"/>
      <c r="D12" s="7"/>
      <c r="E12" s="11"/>
      <c r="F12" s="7"/>
      <c r="G12" s="11"/>
    </row>
  </sheetData>
  <mergeCells count="16">
    <mergeCell ref="J9:U9"/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F5:F6"/>
    <mergeCell ref="G5:G6"/>
    <mergeCell ref="H5:H6"/>
    <mergeCell ref="J6:U6"/>
    <mergeCell ref="J7:U7"/>
    <mergeCell ref="J8:U8"/>
  </mergeCells>
  <pageMargins left="0.31496062992125984" right="0.23622047244094491" top="0.17" bottom="0.33" header="0.31496062992125984" footer="0.31496062992125984"/>
  <pageSetup paperSize="9" scale="5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F39DC-13A0-4636-BD15-2F71E0E7CDB2}">
  <sheetPr>
    <tabColor rgb="FF6699FF"/>
  </sheetPr>
  <dimension ref="A1:U12"/>
  <sheetViews>
    <sheetView view="pageBreakPreview" zoomScaleNormal="70" zoomScaleSheetLayoutView="100" workbookViewId="0">
      <selection activeCell="G8" sqref="G8"/>
    </sheetView>
  </sheetViews>
  <sheetFormatPr defaultColWidth="9.125" defaultRowHeight="21" x14ac:dyDescent="0.35"/>
  <cols>
    <col min="1" max="4" width="28.75" style="5" customWidth="1"/>
    <col min="5" max="5" width="15.75" style="12" customWidth="1"/>
    <col min="6" max="6" width="28.75" style="5" customWidth="1"/>
    <col min="7" max="7" width="15.75" style="12" customWidth="1"/>
    <col min="8" max="8" width="85.375" style="5" customWidth="1"/>
    <col min="9" max="16384" width="9.125" style="5"/>
  </cols>
  <sheetData>
    <row r="1" spans="1:21" x14ac:dyDescent="0.35">
      <c r="A1" s="34" t="s">
        <v>268</v>
      </c>
      <c r="B1" s="34"/>
      <c r="C1" s="34"/>
      <c r="D1" s="34"/>
      <c r="E1" s="34"/>
      <c r="F1" s="34"/>
      <c r="G1" s="34"/>
      <c r="H1" s="34"/>
    </row>
    <row r="2" spans="1:21" s="2" customFormat="1" x14ac:dyDescent="0.35">
      <c r="A2" s="34" t="s">
        <v>252</v>
      </c>
      <c r="B2" s="34"/>
      <c r="C2" s="34"/>
      <c r="D2" s="34"/>
      <c r="E2" s="34"/>
      <c r="F2" s="34"/>
      <c r="G2" s="34"/>
      <c r="H2" s="34"/>
    </row>
    <row r="3" spans="1:21" s="2" customFormat="1" x14ac:dyDescent="0.35">
      <c r="A3" s="34" t="s">
        <v>265</v>
      </c>
      <c r="B3" s="34"/>
      <c r="C3" s="34"/>
      <c r="D3" s="34"/>
      <c r="E3" s="34"/>
      <c r="F3" s="34"/>
      <c r="G3" s="34"/>
      <c r="H3" s="34"/>
    </row>
    <row r="4" spans="1:21" s="2" customFormat="1" x14ac:dyDescent="0.35">
      <c r="A4" s="35" t="s">
        <v>253</v>
      </c>
      <c r="B4" s="35"/>
      <c r="C4" s="35"/>
      <c r="D4" s="35"/>
      <c r="E4" s="35"/>
      <c r="F4" s="35"/>
      <c r="G4" s="35"/>
      <c r="H4" s="35"/>
    </row>
    <row r="5" spans="1:21" s="3" customFormat="1" ht="24" customHeight="1" x14ac:dyDescent="0.2">
      <c r="A5" s="38" t="s">
        <v>296</v>
      </c>
      <c r="B5" s="42" t="s">
        <v>297</v>
      </c>
      <c r="C5" s="42" t="s">
        <v>298</v>
      </c>
      <c r="D5" s="42" t="s">
        <v>239</v>
      </c>
      <c r="E5" s="44" t="s">
        <v>280</v>
      </c>
      <c r="F5" s="38" t="s">
        <v>301</v>
      </c>
      <c r="G5" s="44" t="s">
        <v>280</v>
      </c>
      <c r="H5" s="36" t="s">
        <v>263</v>
      </c>
    </row>
    <row r="6" spans="1:21" s="3" customFormat="1" ht="45.75" customHeight="1" x14ac:dyDescent="0.35">
      <c r="A6" s="43"/>
      <c r="B6" s="47"/>
      <c r="C6" s="47"/>
      <c r="D6" s="47"/>
      <c r="E6" s="45"/>
      <c r="F6" s="39"/>
      <c r="G6" s="45"/>
      <c r="H6" s="46"/>
      <c r="J6" s="34" t="s">
        <v>246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1" ht="21" customHeight="1" x14ac:dyDescent="0.35">
      <c r="A7" s="29" t="s">
        <v>271</v>
      </c>
      <c r="B7" s="29" t="s">
        <v>272</v>
      </c>
      <c r="C7" s="30" t="s">
        <v>270</v>
      </c>
      <c r="D7" s="29" t="s">
        <v>273</v>
      </c>
      <c r="E7" s="29" t="s">
        <v>274</v>
      </c>
      <c r="F7" s="29" t="s">
        <v>275</v>
      </c>
      <c r="G7" s="29" t="s">
        <v>276</v>
      </c>
      <c r="H7" s="31"/>
      <c r="J7" s="34" t="s">
        <v>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1" ht="21" customHeight="1" x14ac:dyDescent="0.35">
      <c r="A8" s="27"/>
      <c r="B8" s="27"/>
      <c r="C8" s="24">
        <f>+A8-B8</f>
        <v>0</v>
      </c>
      <c r="D8" s="24"/>
      <c r="E8" s="25">
        <f>+A8-D8</f>
        <v>0</v>
      </c>
      <c r="F8" s="24"/>
      <c r="G8" s="25">
        <f t="shared" ref="G8:G10" si="0">+B8-F8</f>
        <v>0</v>
      </c>
      <c r="H8" s="4"/>
      <c r="J8" s="35" t="s">
        <v>241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1" ht="21" customHeight="1" x14ac:dyDescent="0.35">
      <c r="A9" s="27"/>
      <c r="B9" s="27"/>
      <c r="C9" s="24"/>
      <c r="D9" s="24"/>
      <c r="E9" s="25">
        <f t="shared" ref="E9:E10" si="1">+A9-D9</f>
        <v>0</v>
      </c>
      <c r="F9" s="24"/>
      <c r="G9" s="25">
        <f t="shared" si="0"/>
        <v>0</v>
      </c>
      <c r="H9" s="4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spans="1:21" ht="21" customHeight="1" x14ac:dyDescent="0.35">
      <c r="A10" s="27"/>
      <c r="B10" s="27"/>
      <c r="C10" s="24"/>
      <c r="D10" s="24"/>
      <c r="E10" s="25">
        <f t="shared" si="1"/>
        <v>0</v>
      </c>
      <c r="F10" s="24"/>
      <c r="G10" s="25">
        <f t="shared" si="0"/>
        <v>0</v>
      </c>
      <c r="H10" s="4"/>
    </row>
    <row r="11" spans="1:21" s="2" customFormat="1" ht="21" customHeight="1" x14ac:dyDescent="0.35">
      <c r="A11" s="8">
        <f t="shared" ref="A11:G11" si="2">SUM(A7:A10)</f>
        <v>0</v>
      </c>
      <c r="B11" s="8">
        <f t="shared" si="2"/>
        <v>0</v>
      </c>
      <c r="C11" s="8">
        <f t="shared" si="2"/>
        <v>0</v>
      </c>
      <c r="D11" s="8">
        <f t="shared" si="2"/>
        <v>0</v>
      </c>
      <c r="E11" s="8">
        <f t="shared" si="2"/>
        <v>0</v>
      </c>
      <c r="F11" s="8">
        <f t="shared" si="2"/>
        <v>0</v>
      </c>
      <c r="G11" s="8">
        <f t="shared" si="2"/>
        <v>0</v>
      </c>
      <c r="H11" s="6"/>
    </row>
    <row r="12" spans="1:21" x14ac:dyDescent="0.35">
      <c r="A12" s="7"/>
      <c r="B12" s="7"/>
      <c r="C12" s="7"/>
      <c r="D12" s="7"/>
      <c r="E12" s="11"/>
      <c r="F12" s="7"/>
      <c r="G12" s="11"/>
    </row>
  </sheetData>
  <mergeCells count="16">
    <mergeCell ref="J9:U9"/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F5:F6"/>
    <mergeCell ref="G5:G6"/>
    <mergeCell ref="H5:H6"/>
    <mergeCell ref="J6:U6"/>
    <mergeCell ref="J7:U7"/>
    <mergeCell ref="J8:U8"/>
  </mergeCells>
  <pageMargins left="0.31496062992125984" right="0.23622047244094491" top="0.17" bottom="0.33" header="0.31496062992125984" footer="0.31496062992125984"/>
  <pageSetup paperSize="9" scale="5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A0694-93BD-406A-8425-90CF0ABF89B4}">
  <sheetPr>
    <tabColor rgb="FF6699FF"/>
  </sheetPr>
  <dimension ref="A1:E11"/>
  <sheetViews>
    <sheetView zoomScale="120" zoomScaleNormal="120" workbookViewId="0">
      <selection activeCell="D5" sqref="D5:D6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254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258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  <c r="E10" s="28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A5:A6"/>
    <mergeCell ref="B5:B6"/>
    <mergeCell ref="C5:C6"/>
    <mergeCell ref="D5:D6"/>
  </mergeCells>
  <pageMargins left="0.25" right="0.25" top="0.75" bottom="0.75" header="0.3" footer="0.3"/>
  <pageSetup paperSize="9" scale="65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5E70D-FA08-46C0-9DF0-6119FF59B96E}">
  <sheetPr>
    <tabColor rgb="FF6699FF"/>
  </sheetPr>
  <dimension ref="A1:E11"/>
  <sheetViews>
    <sheetView zoomScale="120" zoomScaleNormal="120" workbookViewId="0">
      <selection activeCell="D19" sqref="D19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255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238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  <c r="E10" s="28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A5:A6"/>
    <mergeCell ref="B5:B6"/>
    <mergeCell ref="C5:C6"/>
    <mergeCell ref="D5:D6"/>
  </mergeCells>
  <pageMargins left="0.25" right="0.25" top="0.75" bottom="0.75" header="0.3" footer="0.3"/>
  <pageSetup paperSize="9" scale="6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03537-81DA-468C-862E-D4CBA6D8422E}">
  <sheetPr>
    <tabColor rgb="FF6699FF"/>
  </sheetPr>
  <dimension ref="A1:U12"/>
  <sheetViews>
    <sheetView view="pageBreakPreview" zoomScaleNormal="70" zoomScaleSheetLayoutView="100" workbookViewId="0">
      <selection activeCell="C5" sqref="C5:C6"/>
    </sheetView>
  </sheetViews>
  <sheetFormatPr defaultColWidth="9.125" defaultRowHeight="21" x14ac:dyDescent="0.35"/>
  <cols>
    <col min="1" max="4" width="28.75" style="5" customWidth="1"/>
    <col min="5" max="5" width="15.75" style="12" customWidth="1"/>
    <col min="6" max="6" width="28.75" style="5" customWidth="1"/>
    <col min="7" max="7" width="15.75" style="12" customWidth="1"/>
    <col min="8" max="8" width="85.375" style="5" customWidth="1"/>
    <col min="9" max="16384" width="9.125" style="5"/>
  </cols>
  <sheetData>
    <row r="1" spans="1:21" x14ac:dyDescent="0.35">
      <c r="A1" s="34" t="s">
        <v>268</v>
      </c>
      <c r="B1" s="34"/>
      <c r="C1" s="34"/>
      <c r="D1" s="34"/>
      <c r="E1" s="34"/>
      <c r="F1" s="34"/>
      <c r="G1" s="34"/>
      <c r="H1" s="34"/>
    </row>
    <row r="2" spans="1:21" s="2" customFormat="1" x14ac:dyDescent="0.35">
      <c r="A2" s="34" t="s">
        <v>309</v>
      </c>
      <c r="B2" s="34"/>
      <c r="C2" s="34"/>
      <c r="D2" s="34"/>
      <c r="E2" s="34"/>
      <c r="F2" s="34"/>
      <c r="G2" s="34"/>
      <c r="H2" s="34"/>
    </row>
    <row r="3" spans="1:21" s="2" customFormat="1" x14ac:dyDescent="0.35">
      <c r="A3" s="34" t="s">
        <v>265</v>
      </c>
      <c r="B3" s="34"/>
      <c r="C3" s="34"/>
      <c r="D3" s="34"/>
      <c r="E3" s="34"/>
      <c r="F3" s="34"/>
      <c r="G3" s="34"/>
      <c r="H3" s="34"/>
    </row>
    <row r="4" spans="1:21" s="2" customFormat="1" x14ac:dyDescent="0.35">
      <c r="A4" s="35" t="s">
        <v>237</v>
      </c>
      <c r="B4" s="35"/>
      <c r="C4" s="35"/>
      <c r="D4" s="35"/>
      <c r="E4" s="35"/>
      <c r="F4" s="35"/>
      <c r="G4" s="35"/>
      <c r="H4" s="35"/>
    </row>
    <row r="5" spans="1:21" s="3" customFormat="1" ht="24" customHeight="1" x14ac:dyDescent="0.2">
      <c r="A5" s="38" t="s">
        <v>302</v>
      </c>
      <c r="B5" s="42" t="s">
        <v>303</v>
      </c>
      <c r="C5" s="42" t="s">
        <v>315</v>
      </c>
      <c r="D5" s="42" t="s">
        <v>306</v>
      </c>
      <c r="E5" s="44" t="s">
        <v>280</v>
      </c>
      <c r="F5" s="38" t="s">
        <v>307</v>
      </c>
      <c r="G5" s="44" t="s">
        <v>280</v>
      </c>
      <c r="H5" s="36" t="s">
        <v>263</v>
      </c>
    </row>
    <row r="6" spans="1:21" s="3" customFormat="1" ht="45.75" customHeight="1" x14ac:dyDescent="0.35">
      <c r="A6" s="43"/>
      <c r="B6" s="47"/>
      <c r="C6" s="47"/>
      <c r="D6" s="47"/>
      <c r="E6" s="45"/>
      <c r="F6" s="39"/>
      <c r="G6" s="45"/>
      <c r="H6" s="46"/>
      <c r="J6" s="34" t="s">
        <v>246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1" ht="21" customHeight="1" x14ac:dyDescent="0.35">
      <c r="A7" s="29" t="s">
        <v>271</v>
      </c>
      <c r="B7" s="29" t="s">
        <v>272</v>
      </c>
      <c r="C7" s="30" t="s">
        <v>270</v>
      </c>
      <c r="D7" s="29" t="s">
        <v>273</v>
      </c>
      <c r="E7" s="29" t="s">
        <v>274</v>
      </c>
      <c r="F7" s="29" t="s">
        <v>275</v>
      </c>
      <c r="G7" s="29" t="s">
        <v>276</v>
      </c>
      <c r="H7" s="31"/>
      <c r="J7" s="34" t="s">
        <v>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1" ht="21" customHeight="1" x14ac:dyDescent="0.35">
      <c r="A8" s="27"/>
      <c r="B8" s="27"/>
      <c r="C8" s="24">
        <f>+A8-B8</f>
        <v>0</v>
      </c>
      <c r="D8" s="24"/>
      <c r="E8" s="25">
        <f>+A8-D8</f>
        <v>0</v>
      </c>
      <c r="F8" s="24"/>
      <c r="G8" s="25">
        <f t="shared" ref="G8:G10" si="0">+B8-F8</f>
        <v>0</v>
      </c>
      <c r="H8" s="4"/>
      <c r="J8" s="35" t="s">
        <v>241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1" ht="21" customHeight="1" x14ac:dyDescent="0.35">
      <c r="A9" s="27"/>
      <c r="B9" s="27"/>
      <c r="C9" s="24"/>
      <c r="D9" s="24"/>
      <c r="E9" s="25">
        <f t="shared" ref="E9:E10" si="1">+A9-D9</f>
        <v>0</v>
      </c>
      <c r="F9" s="24"/>
      <c r="G9" s="25">
        <f t="shared" si="0"/>
        <v>0</v>
      </c>
      <c r="H9" s="4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spans="1:21" ht="21" customHeight="1" x14ac:dyDescent="0.35">
      <c r="A10" s="27"/>
      <c r="B10" s="27"/>
      <c r="C10" s="24"/>
      <c r="D10" s="24"/>
      <c r="E10" s="25">
        <f t="shared" si="1"/>
        <v>0</v>
      </c>
      <c r="F10" s="24"/>
      <c r="G10" s="25">
        <f t="shared" si="0"/>
        <v>0</v>
      </c>
      <c r="H10" s="4"/>
    </row>
    <row r="11" spans="1:21" s="2" customFormat="1" ht="21" customHeight="1" x14ac:dyDescent="0.35">
      <c r="A11" s="8">
        <f t="shared" ref="A11:G11" si="2">SUM(A7:A10)</f>
        <v>0</v>
      </c>
      <c r="B11" s="8">
        <f t="shared" si="2"/>
        <v>0</v>
      </c>
      <c r="C11" s="8">
        <f t="shared" si="2"/>
        <v>0</v>
      </c>
      <c r="D11" s="8">
        <f t="shared" si="2"/>
        <v>0</v>
      </c>
      <c r="E11" s="8">
        <f t="shared" si="2"/>
        <v>0</v>
      </c>
      <c r="F11" s="8">
        <f t="shared" si="2"/>
        <v>0</v>
      </c>
      <c r="G11" s="8">
        <f t="shared" si="2"/>
        <v>0</v>
      </c>
      <c r="H11" s="6"/>
    </row>
    <row r="12" spans="1:21" x14ac:dyDescent="0.35">
      <c r="A12" s="7"/>
      <c r="B12" s="7"/>
      <c r="C12" s="7"/>
      <c r="D12" s="7"/>
      <c r="E12" s="11"/>
      <c r="F12" s="7"/>
      <c r="G12" s="11"/>
    </row>
  </sheetData>
  <mergeCells count="16">
    <mergeCell ref="G5:G6"/>
    <mergeCell ref="H5:H6"/>
    <mergeCell ref="J6:U6"/>
    <mergeCell ref="J7:U7"/>
    <mergeCell ref="J8:U8"/>
    <mergeCell ref="J9:U9"/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F5:F6"/>
  </mergeCells>
  <pageMargins left="0.31496062992125984" right="0.23622047244094491" top="0.17" bottom="0.33" header="0.31496062992125984" footer="0.31496062992125984"/>
  <pageSetup paperSize="9" scale="5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4B205-5248-40C4-BB1B-AE9A31C86D37}">
  <sheetPr>
    <tabColor rgb="FF6699FF"/>
  </sheetPr>
  <dimension ref="A1:U12"/>
  <sheetViews>
    <sheetView view="pageBreakPreview" zoomScaleNormal="70" zoomScaleSheetLayoutView="100" workbookViewId="0">
      <selection activeCell="C5" sqref="C5:C6"/>
    </sheetView>
  </sheetViews>
  <sheetFormatPr defaultColWidth="9.125" defaultRowHeight="21" x14ac:dyDescent="0.35"/>
  <cols>
    <col min="1" max="4" width="28.75" style="5" customWidth="1"/>
    <col min="5" max="5" width="15.75" style="12" customWidth="1"/>
    <col min="6" max="6" width="28.75" style="5" customWidth="1"/>
    <col min="7" max="7" width="15.75" style="12" customWidth="1"/>
    <col min="8" max="8" width="85.375" style="5" customWidth="1"/>
    <col min="9" max="16384" width="9.125" style="5"/>
  </cols>
  <sheetData>
    <row r="1" spans="1:21" x14ac:dyDescent="0.35">
      <c r="A1" s="34" t="s">
        <v>268</v>
      </c>
      <c r="B1" s="34"/>
      <c r="C1" s="34"/>
      <c r="D1" s="34"/>
      <c r="E1" s="34"/>
      <c r="F1" s="34"/>
      <c r="G1" s="34"/>
      <c r="H1" s="34"/>
    </row>
    <row r="2" spans="1:21" s="2" customFormat="1" x14ac:dyDescent="0.35">
      <c r="A2" s="34" t="s">
        <v>308</v>
      </c>
      <c r="B2" s="34"/>
      <c r="C2" s="34"/>
      <c r="D2" s="34"/>
      <c r="E2" s="34"/>
      <c r="F2" s="34"/>
      <c r="G2" s="34"/>
      <c r="H2" s="34"/>
    </row>
    <row r="3" spans="1:21" s="2" customFormat="1" x14ac:dyDescent="0.35">
      <c r="A3" s="34" t="s">
        <v>265</v>
      </c>
      <c r="B3" s="34"/>
      <c r="C3" s="34"/>
      <c r="D3" s="34"/>
      <c r="E3" s="34"/>
      <c r="F3" s="34"/>
      <c r="G3" s="34"/>
      <c r="H3" s="34"/>
    </row>
    <row r="4" spans="1:21" s="2" customFormat="1" x14ac:dyDescent="0.35">
      <c r="A4" s="35" t="s">
        <v>236</v>
      </c>
      <c r="B4" s="35"/>
      <c r="C4" s="35"/>
      <c r="D4" s="35"/>
      <c r="E4" s="35"/>
      <c r="F4" s="35"/>
      <c r="G4" s="35"/>
      <c r="H4" s="35"/>
    </row>
    <row r="5" spans="1:21" s="3" customFormat="1" ht="24" customHeight="1" x14ac:dyDescent="0.2">
      <c r="A5" s="38" t="s">
        <v>304</v>
      </c>
      <c r="B5" s="42" t="s">
        <v>305</v>
      </c>
      <c r="C5" s="42" t="s">
        <v>316</v>
      </c>
      <c r="D5" s="42" t="s">
        <v>306</v>
      </c>
      <c r="E5" s="44" t="s">
        <v>280</v>
      </c>
      <c r="F5" s="38" t="s">
        <v>307</v>
      </c>
      <c r="G5" s="44" t="s">
        <v>280</v>
      </c>
      <c r="H5" s="36" t="s">
        <v>263</v>
      </c>
    </row>
    <row r="6" spans="1:21" s="3" customFormat="1" ht="45.75" customHeight="1" x14ac:dyDescent="0.35">
      <c r="A6" s="43"/>
      <c r="B6" s="47"/>
      <c r="C6" s="47"/>
      <c r="D6" s="47"/>
      <c r="E6" s="45"/>
      <c r="F6" s="39"/>
      <c r="G6" s="45"/>
      <c r="H6" s="46"/>
      <c r="J6" s="34" t="s">
        <v>246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1" ht="21" customHeight="1" x14ac:dyDescent="0.35">
      <c r="A7" s="29" t="s">
        <v>271</v>
      </c>
      <c r="B7" s="29" t="s">
        <v>272</v>
      </c>
      <c r="C7" s="30" t="s">
        <v>270</v>
      </c>
      <c r="D7" s="29" t="s">
        <v>273</v>
      </c>
      <c r="E7" s="29" t="s">
        <v>274</v>
      </c>
      <c r="F7" s="29" t="s">
        <v>275</v>
      </c>
      <c r="G7" s="29" t="s">
        <v>276</v>
      </c>
      <c r="H7" s="31"/>
      <c r="J7" s="34" t="s">
        <v>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1" ht="21" customHeight="1" x14ac:dyDescent="0.35">
      <c r="A8" s="27"/>
      <c r="B8" s="27"/>
      <c r="C8" s="24">
        <f>+A8-B8</f>
        <v>0</v>
      </c>
      <c r="D8" s="24"/>
      <c r="E8" s="25">
        <f>+A8-D8</f>
        <v>0</v>
      </c>
      <c r="F8" s="24"/>
      <c r="G8" s="25">
        <f t="shared" ref="G8:G10" si="0">+B8-F8</f>
        <v>0</v>
      </c>
      <c r="H8" s="4"/>
      <c r="J8" s="35" t="s">
        <v>241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1" ht="21" customHeight="1" x14ac:dyDescent="0.35">
      <c r="A9" s="27"/>
      <c r="B9" s="27"/>
      <c r="C9" s="24"/>
      <c r="D9" s="24"/>
      <c r="E9" s="25">
        <f t="shared" ref="E9:E10" si="1">+A9-D9</f>
        <v>0</v>
      </c>
      <c r="F9" s="24"/>
      <c r="G9" s="25">
        <f t="shared" si="0"/>
        <v>0</v>
      </c>
      <c r="H9" s="4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spans="1:21" ht="21" customHeight="1" x14ac:dyDescent="0.35">
      <c r="A10" s="27"/>
      <c r="B10" s="27"/>
      <c r="C10" s="24"/>
      <c r="D10" s="24"/>
      <c r="E10" s="25">
        <f t="shared" si="1"/>
        <v>0</v>
      </c>
      <c r="F10" s="24"/>
      <c r="G10" s="25">
        <f t="shared" si="0"/>
        <v>0</v>
      </c>
      <c r="H10" s="4"/>
    </row>
    <row r="11" spans="1:21" s="2" customFormat="1" ht="21" customHeight="1" x14ac:dyDescent="0.35">
      <c r="A11" s="8">
        <f t="shared" ref="A11:G11" si="2">SUM(A7:A10)</f>
        <v>0</v>
      </c>
      <c r="B11" s="8">
        <f t="shared" si="2"/>
        <v>0</v>
      </c>
      <c r="C11" s="8">
        <f t="shared" si="2"/>
        <v>0</v>
      </c>
      <c r="D11" s="8">
        <f t="shared" si="2"/>
        <v>0</v>
      </c>
      <c r="E11" s="8">
        <f t="shared" si="2"/>
        <v>0</v>
      </c>
      <c r="F11" s="8">
        <f t="shared" si="2"/>
        <v>0</v>
      </c>
      <c r="G11" s="8">
        <f t="shared" si="2"/>
        <v>0</v>
      </c>
      <c r="H11" s="6"/>
    </row>
    <row r="12" spans="1:21" x14ac:dyDescent="0.35">
      <c r="A12" s="7"/>
      <c r="B12" s="7"/>
      <c r="C12" s="7"/>
      <c r="D12" s="7"/>
      <c r="E12" s="11"/>
      <c r="F12" s="7"/>
      <c r="G12" s="11"/>
    </row>
  </sheetData>
  <mergeCells count="16">
    <mergeCell ref="G5:G6"/>
    <mergeCell ref="H5:H6"/>
    <mergeCell ref="J6:U6"/>
    <mergeCell ref="J7:U7"/>
    <mergeCell ref="J8:U8"/>
    <mergeCell ref="J9:U9"/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F5:F6"/>
  </mergeCells>
  <pageMargins left="0.31496062992125984" right="0.23622047244094491" top="0.17" bottom="0.33" header="0.31496062992125984" footer="0.31496062992125984"/>
  <pageSetup paperSize="9" scale="5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E09E2-2294-4856-8C1B-9CFEA3702F8E}">
  <sheetPr>
    <tabColor rgb="FF6699FF"/>
  </sheetPr>
  <dimension ref="A1:U12"/>
  <sheetViews>
    <sheetView view="pageBreakPreview" zoomScaleNormal="70" zoomScaleSheetLayoutView="100" workbookViewId="0">
      <selection activeCell="A23" sqref="A23"/>
    </sheetView>
  </sheetViews>
  <sheetFormatPr defaultColWidth="9.125" defaultRowHeight="21" x14ac:dyDescent="0.35"/>
  <cols>
    <col min="1" max="4" width="28.75" style="5" customWidth="1"/>
    <col min="5" max="5" width="15.75" style="12" customWidth="1"/>
    <col min="6" max="6" width="28.75" style="5" customWidth="1"/>
    <col min="7" max="7" width="15.75" style="12" customWidth="1"/>
    <col min="8" max="8" width="85.375" style="5" customWidth="1"/>
    <col min="9" max="16384" width="9.125" style="5"/>
  </cols>
  <sheetData>
    <row r="1" spans="1:21" x14ac:dyDescent="0.35">
      <c r="A1" s="34" t="s">
        <v>268</v>
      </c>
      <c r="B1" s="34"/>
      <c r="C1" s="34"/>
      <c r="D1" s="34"/>
      <c r="E1" s="34"/>
      <c r="F1" s="34"/>
      <c r="G1" s="34"/>
      <c r="H1" s="34"/>
    </row>
    <row r="2" spans="1:21" s="2" customFormat="1" x14ac:dyDescent="0.35">
      <c r="A2" s="34" t="s">
        <v>256</v>
      </c>
      <c r="B2" s="34"/>
      <c r="C2" s="34"/>
      <c r="D2" s="34"/>
      <c r="E2" s="34"/>
      <c r="F2" s="34"/>
      <c r="G2" s="34"/>
      <c r="H2" s="34"/>
    </row>
    <row r="3" spans="1:21" s="2" customFormat="1" x14ac:dyDescent="0.35">
      <c r="A3" s="34" t="s">
        <v>265</v>
      </c>
      <c r="B3" s="34"/>
      <c r="C3" s="34"/>
      <c r="D3" s="34"/>
      <c r="E3" s="34"/>
      <c r="F3" s="34"/>
      <c r="G3" s="34"/>
      <c r="H3" s="34"/>
    </row>
    <row r="4" spans="1:21" s="2" customFormat="1" x14ac:dyDescent="0.35">
      <c r="A4" s="35" t="s">
        <v>235</v>
      </c>
      <c r="B4" s="35"/>
      <c r="C4" s="35"/>
      <c r="D4" s="35"/>
      <c r="E4" s="35"/>
      <c r="F4" s="35"/>
      <c r="G4" s="35"/>
      <c r="H4" s="35"/>
    </row>
    <row r="5" spans="1:21" s="3" customFormat="1" ht="24" customHeight="1" x14ac:dyDescent="0.2">
      <c r="A5" s="38" t="s">
        <v>310</v>
      </c>
      <c r="B5" s="42" t="s">
        <v>311</v>
      </c>
      <c r="C5" s="42" t="s">
        <v>312</v>
      </c>
      <c r="D5" s="42" t="s">
        <v>313</v>
      </c>
      <c r="E5" s="44" t="s">
        <v>280</v>
      </c>
      <c r="F5" s="42" t="s">
        <v>314</v>
      </c>
      <c r="G5" s="44" t="s">
        <v>280</v>
      </c>
      <c r="H5" s="36" t="s">
        <v>263</v>
      </c>
    </row>
    <row r="6" spans="1:21" s="3" customFormat="1" ht="45.75" customHeight="1" x14ac:dyDescent="0.35">
      <c r="A6" s="43"/>
      <c r="B6" s="47"/>
      <c r="C6" s="47"/>
      <c r="D6" s="47"/>
      <c r="E6" s="45"/>
      <c r="F6" s="50"/>
      <c r="G6" s="45"/>
      <c r="H6" s="46"/>
      <c r="J6" s="34" t="s">
        <v>246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1" ht="21" customHeight="1" x14ac:dyDescent="0.35">
      <c r="A7" s="29" t="s">
        <v>271</v>
      </c>
      <c r="B7" s="29" t="s">
        <v>272</v>
      </c>
      <c r="C7" s="30" t="s">
        <v>270</v>
      </c>
      <c r="D7" s="29" t="s">
        <v>273</v>
      </c>
      <c r="E7" s="29" t="s">
        <v>274</v>
      </c>
      <c r="F7" s="29" t="s">
        <v>275</v>
      </c>
      <c r="G7" s="29" t="s">
        <v>276</v>
      </c>
      <c r="H7" s="31"/>
      <c r="J7" s="34" t="s">
        <v>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1" ht="21" customHeight="1" x14ac:dyDescent="0.35">
      <c r="A8" s="27">
        <v>0</v>
      </c>
      <c r="B8" s="27"/>
      <c r="C8" s="24">
        <f>+A8-B8</f>
        <v>0</v>
      </c>
      <c r="D8" s="24"/>
      <c r="E8" s="25">
        <f>+A8-D8</f>
        <v>0</v>
      </c>
      <c r="F8" s="24"/>
      <c r="G8" s="25">
        <f t="shared" ref="G8:G10" si="0">+B8-F8</f>
        <v>0</v>
      </c>
      <c r="H8" s="4"/>
      <c r="J8" s="35" t="s">
        <v>241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1" ht="21" customHeight="1" x14ac:dyDescent="0.35">
      <c r="A9" s="27"/>
      <c r="B9" s="27"/>
      <c r="C9" s="24"/>
      <c r="D9" s="24"/>
      <c r="E9" s="25">
        <f t="shared" ref="E9:E10" si="1">+A9-D9</f>
        <v>0</v>
      </c>
      <c r="F9" s="24"/>
      <c r="G9" s="25">
        <f t="shared" si="0"/>
        <v>0</v>
      </c>
      <c r="H9" s="4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spans="1:21" ht="21" customHeight="1" x14ac:dyDescent="0.35">
      <c r="A10" s="27"/>
      <c r="B10" s="27"/>
      <c r="C10" s="24"/>
      <c r="D10" s="24"/>
      <c r="E10" s="25">
        <f t="shared" si="1"/>
        <v>0</v>
      </c>
      <c r="F10" s="24"/>
      <c r="G10" s="25">
        <f t="shared" si="0"/>
        <v>0</v>
      </c>
      <c r="H10" s="4"/>
    </row>
    <row r="11" spans="1:21" s="2" customFormat="1" ht="21" customHeight="1" x14ac:dyDescent="0.35">
      <c r="A11" s="8">
        <f t="shared" ref="A11:G11" si="2">SUM(A7:A10)</f>
        <v>0</v>
      </c>
      <c r="B11" s="8">
        <f t="shared" si="2"/>
        <v>0</v>
      </c>
      <c r="C11" s="8">
        <f t="shared" si="2"/>
        <v>0</v>
      </c>
      <c r="D11" s="8">
        <f t="shared" si="2"/>
        <v>0</v>
      </c>
      <c r="E11" s="8">
        <f t="shared" si="2"/>
        <v>0</v>
      </c>
      <c r="F11" s="8">
        <f t="shared" si="2"/>
        <v>0</v>
      </c>
      <c r="G11" s="8">
        <f t="shared" si="2"/>
        <v>0</v>
      </c>
      <c r="H11" s="6"/>
    </row>
    <row r="12" spans="1:21" x14ac:dyDescent="0.35">
      <c r="A12" s="7"/>
      <c r="B12" s="7"/>
      <c r="C12" s="7"/>
      <c r="D12" s="7"/>
      <c r="E12" s="11"/>
      <c r="F12" s="7"/>
      <c r="G12" s="11"/>
    </row>
  </sheetData>
  <mergeCells count="16">
    <mergeCell ref="G5:G6"/>
    <mergeCell ref="H5:H6"/>
    <mergeCell ref="J6:U6"/>
    <mergeCell ref="J7:U7"/>
    <mergeCell ref="J8:U8"/>
    <mergeCell ref="J9:U9"/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F5:F6"/>
  </mergeCells>
  <pageMargins left="0.31496062992125984" right="0.23622047244094491" top="0.17" bottom="0.33" header="0.31496062992125984" footer="0.31496062992125984"/>
  <pageSetup paperSize="9" scale="5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5D429-BFE1-4130-9871-4D0B74B95369}">
  <sheetPr>
    <tabColor rgb="FF6699FF"/>
  </sheetPr>
  <dimension ref="A1:U12"/>
  <sheetViews>
    <sheetView view="pageBreakPreview" zoomScaleNormal="70" zoomScaleSheetLayoutView="100" workbookViewId="0">
      <selection activeCell="H13" sqref="H13"/>
    </sheetView>
  </sheetViews>
  <sheetFormatPr defaultColWidth="9.125" defaultRowHeight="21" x14ac:dyDescent="0.35"/>
  <cols>
    <col min="1" max="4" width="28.75" style="5" customWidth="1"/>
    <col min="5" max="5" width="15.75" style="12" customWidth="1"/>
    <col min="6" max="6" width="28.75" style="5" customWidth="1"/>
    <col min="7" max="7" width="15.75" style="12" customWidth="1"/>
    <col min="8" max="8" width="85.375" style="5" customWidth="1"/>
    <col min="9" max="16384" width="9.125" style="5"/>
  </cols>
  <sheetData>
    <row r="1" spans="1:21" x14ac:dyDescent="0.35">
      <c r="A1" s="34" t="s">
        <v>268</v>
      </c>
      <c r="B1" s="34"/>
      <c r="C1" s="34"/>
      <c r="D1" s="34"/>
      <c r="E1" s="34"/>
      <c r="F1" s="34"/>
      <c r="G1" s="34"/>
      <c r="H1" s="34"/>
    </row>
    <row r="2" spans="1:21" s="2" customFormat="1" x14ac:dyDescent="0.35">
      <c r="A2" s="34" t="s">
        <v>257</v>
      </c>
      <c r="B2" s="34"/>
      <c r="C2" s="34"/>
      <c r="D2" s="34"/>
      <c r="E2" s="34"/>
      <c r="F2" s="34"/>
      <c r="G2" s="34"/>
      <c r="H2" s="34"/>
    </row>
    <row r="3" spans="1:21" s="2" customFormat="1" x14ac:dyDescent="0.35">
      <c r="A3" s="34" t="s">
        <v>265</v>
      </c>
      <c r="B3" s="34"/>
      <c r="C3" s="34"/>
      <c r="D3" s="34"/>
      <c r="E3" s="34"/>
      <c r="F3" s="34"/>
      <c r="G3" s="34"/>
      <c r="H3" s="34"/>
    </row>
    <row r="4" spans="1:21" s="2" customFormat="1" x14ac:dyDescent="0.35">
      <c r="A4" s="35" t="s">
        <v>234</v>
      </c>
      <c r="B4" s="35"/>
      <c r="C4" s="35"/>
      <c r="D4" s="35"/>
      <c r="E4" s="35"/>
      <c r="F4" s="35"/>
      <c r="G4" s="35"/>
      <c r="H4" s="35"/>
    </row>
    <row r="5" spans="1:21" s="3" customFormat="1" ht="24" customHeight="1" x14ac:dyDescent="0.2">
      <c r="A5" s="42" t="s">
        <v>317</v>
      </c>
      <c r="B5" s="42" t="s">
        <v>318</v>
      </c>
      <c r="C5" s="42" t="s">
        <v>319</v>
      </c>
      <c r="D5" s="42" t="s">
        <v>320</v>
      </c>
      <c r="E5" s="44" t="s">
        <v>280</v>
      </c>
      <c r="F5" s="42" t="s">
        <v>321</v>
      </c>
      <c r="G5" s="44" t="s">
        <v>280</v>
      </c>
      <c r="H5" s="36" t="s">
        <v>263</v>
      </c>
    </row>
    <row r="6" spans="1:21" s="3" customFormat="1" ht="45.75" customHeight="1" x14ac:dyDescent="0.35">
      <c r="A6" s="47"/>
      <c r="B6" s="47"/>
      <c r="C6" s="47"/>
      <c r="D6" s="47"/>
      <c r="E6" s="45"/>
      <c r="F6" s="50"/>
      <c r="G6" s="45"/>
      <c r="H6" s="46"/>
      <c r="J6" s="34" t="s">
        <v>246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1" ht="21" customHeight="1" x14ac:dyDescent="0.35">
      <c r="A7" s="29" t="s">
        <v>271</v>
      </c>
      <c r="B7" s="29" t="s">
        <v>272</v>
      </c>
      <c r="C7" s="30" t="s">
        <v>270</v>
      </c>
      <c r="D7" s="29" t="s">
        <v>273</v>
      </c>
      <c r="E7" s="29" t="s">
        <v>274</v>
      </c>
      <c r="F7" s="29" t="s">
        <v>275</v>
      </c>
      <c r="G7" s="29" t="s">
        <v>276</v>
      </c>
      <c r="H7" s="31"/>
      <c r="J7" s="34" t="s">
        <v>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1" ht="21" customHeight="1" x14ac:dyDescent="0.35">
      <c r="A8" s="27">
        <v>0</v>
      </c>
      <c r="B8" s="27"/>
      <c r="C8" s="24">
        <f>+A8-B8</f>
        <v>0</v>
      </c>
      <c r="D8" s="24"/>
      <c r="E8" s="25">
        <f>+A8-D8</f>
        <v>0</v>
      </c>
      <c r="F8" s="24"/>
      <c r="G8" s="25">
        <f>+B8-F8</f>
        <v>0</v>
      </c>
      <c r="H8" s="4"/>
      <c r="J8" s="35" t="s">
        <v>241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1" ht="21" customHeight="1" x14ac:dyDescent="0.35">
      <c r="A9" s="27"/>
      <c r="B9" s="27"/>
      <c r="C9" s="24"/>
      <c r="D9" s="24"/>
      <c r="E9" s="25">
        <f t="shared" ref="E9:E10" si="0">+A9-D9</f>
        <v>0</v>
      </c>
      <c r="F9" s="24"/>
      <c r="G9" s="25">
        <f t="shared" ref="G8:G10" si="1">+B9-F9</f>
        <v>0</v>
      </c>
      <c r="H9" s="4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spans="1:21" ht="21" customHeight="1" x14ac:dyDescent="0.35">
      <c r="A10" s="27"/>
      <c r="B10" s="27"/>
      <c r="C10" s="24"/>
      <c r="D10" s="24"/>
      <c r="E10" s="25">
        <f t="shared" si="0"/>
        <v>0</v>
      </c>
      <c r="F10" s="24"/>
      <c r="G10" s="25">
        <f t="shared" si="1"/>
        <v>0</v>
      </c>
      <c r="H10" s="4"/>
    </row>
    <row r="11" spans="1:21" s="2" customFormat="1" ht="21" customHeight="1" x14ac:dyDescent="0.35">
      <c r="A11" s="8">
        <f t="shared" ref="A11:G11" si="2">SUM(A7:A10)</f>
        <v>0</v>
      </c>
      <c r="B11" s="8">
        <f t="shared" si="2"/>
        <v>0</v>
      </c>
      <c r="C11" s="8">
        <f t="shared" si="2"/>
        <v>0</v>
      </c>
      <c r="D11" s="8">
        <f t="shared" si="2"/>
        <v>0</v>
      </c>
      <c r="E11" s="8">
        <f t="shared" si="2"/>
        <v>0</v>
      </c>
      <c r="F11" s="8">
        <f t="shared" si="2"/>
        <v>0</v>
      </c>
      <c r="G11" s="8">
        <f t="shared" si="2"/>
        <v>0</v>
      </c>
      <c r="H11" s="6"/>
    </row>
    <row r="12" spans="1:21" x14ac:dyDescent="0.35">
      <c r="A12" s="7"/>
      <c r="B12" s="7"/>
      <c r="C12" s="7"/>
      <c r="D12" s="7"/>
      <c r="E12" s="11"/>
      <c r="F12" s="7"/>
      <c r="G12" s="11"/>
    </row>
  </sheetData>
  <mergeCells count="16">
    <mergeCell ref="G5:G6"/>
    <mergeCell ref="H5:H6"/>
    <mergeCell ref="J6:U6"/>
    <mergeCell ref="J7:U7"/>
    <mergeCell ref="J8:U8"/>
    <mergeCell ref="J9:U9"/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F5:F6"/>
  </mergeCells>
  <pageMargins left="0.31496062992125984" right="0.23622047244094491" top="0.17" bottom="0.3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6207C-9FCD-4195-B8A8-7F666C94935B}">
  <sheetPr>
    <tabColor rgb="FF6699FF"/>
  </sheetPr>
  <dimension ref="A1:E11"/>
  <sheetViews>
    <sheetView tabSelected="1" zoomScale="120" zoomScaleNormal="120" workbookViewId="0">
      <selection activeCell="D20" sqref="D20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218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219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  <c r="E10" s="28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D5:D6"/>
    <mergeCell ref="A5:A6"/>
    <mergeCell ref="B5:B6"/>
    <mergeCell ref="C5:C6"/>
  </mergeCells>
  <pageMargins left="0.25" right="0.25" top="0.75" bottom="0.75" header="0.3" footer="0.3"/>
  <pageSetup paperSize="9" scale="6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3E38F-EB22-400A-87D3-CB0F0004EAAC}">
  <sheetPr>
    <tabColor rgb="FF6699FF"/>
  </sheetPr>
  <dimension ref="A1:E11"/>
  <sheetViews>
    <sheetView zoomScale="120" zoomScaleNormal="120" workbookViewId="0">
      <selection activeCell="C21" sqref="C21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322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233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  <c r="E10" s="28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A5:A6"/>
    <mergeCell ref="B5:B6"/>
    <mergeCell ref="C5:C6"/>
    <mergeCell ref="D5:D6"/>
  </mergeCells>
  <pageMargins left="0.25" right="0.25" top="0.75" bottom="0.75" header="0.3" footer="0.3"/>
  <pageSetup paperSize="9" scale="65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920C6-B4F0-41B8-8263-9296F5812121}">
  <sheetPr>
    <tabColor rgb="FF6699FF"/>
  </sheetPr>
  <dimension ref="A1:E11"/>
  <sheetViews>
    <sheetView zoomScale="120" zoomScaleNormal="120" workbookViewId="0">
      <selection activeCell="B21" sqref="B21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323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233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  <c r="E10" s="28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A5:A6"/>
    <mergeCell ref="B5:B6"/>
    <mergeCell ref="C5:C6"/>
    <mergeCell ref="D5:D6"/>
  </mergeCells>
  <pageMargins left="0.25" right="0.25" top="0.75" bottom="0.75" header="0.3" footer="0.3"/>
  <pageSetup paperSize="9" scale="65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3629D-9253-49D3-BE8F-0729C8850B78}">
  <sheetPr>
    <tabColor rgb="FF6699FF"/>
  </sheetPr>
  <dimension ref="A1:E11"/>
  <sheetViews>
    <sheetView zoomScale="120" zoomScaleNormal="120" workbookViewId="0">
      <selection activeCell="D21" sqref="D21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324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233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  <c r="E10" s="28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A5:A6"/>
    <mergeCell ref="B5:B6"/>
    <mergeCell ref="C5:C6"/>
    <mergeCell ref="D5:D6"/>
  </mergeCells>
  <pageMargins left="0.25" right="0.25" top="0.75" bottom="0.75" header="0.3" footer="0.3"/>
  <pageSetup paperSize="9" scale="65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D55CA-C987-493C-B50D-90759E4E6A9F}">
  <sheetPr>
    <tabColor rgb="FF6699FF"/>
  </sheetPr>
  <dimension ref="A1:E11"/>
  <sheetViews>
    <sheetView zoomScale="120" zoomScaleNormal="120" workbookViewId="0">
      <selection activeCell="C20" sqref="C20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325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232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  <c r="E10" s="28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A5:A6"/>
    <mergeCell ref="B5:B6"/>
    <mergeCell ref="C5:C6"/>
    <mergeCell ref="D5:D6"/>
  </mergeCells>
  <pageMargins left="0.25" right="0.25" top="0.75" bottom="0.75" header="0.3" footer="0.3"/>
  <pageSetup paperSize="9" scale="65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F1BF7-3673-4B2B-91AC-4AB094852136}">
  <sheetPr>
    <tabColor rgb="FF6699FF"/>
  </sheetPr>
  <dimension ref="A1:E11"/>
  <sheetViews>
    <sheetView zoomScale="120" zoomScaleNormal="120" workbookViewId="0">
      <selection activeCell="D21" sqref="D21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326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231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  <c r="E10" s="28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A5:A6"/>
    <mergeCell ref="B5:B6"/>
    <mergeCell ref="C5:C6"/>
    <mergeCell ref="D5:D6"/>
  </mergeCells>
  <pageMargins left="0.25" right="0.25" top="0.75" bottom="0.75" header="0.3" footer="0.3"/>
  <pageSetup paperSize="9" scale="65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744C5-DDBD-43A4-B00A-452AE63A6A97}">
  <sheetPr>
    <tabColor rgb="FF6699FF"/>
  </sheetPr>
  <dimension ref="A1:E11"/>
  <sheetViews>
    <sheetView zoomScale="120" zoomScaleNormal="120" workbookViewId="0">
      <selection activeCell="C19" sqref="C19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259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230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  <c r="E10" s="28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A5:A6"/>
    <mergeCell ref="B5:B6"/>
    <mergeCell ref="C5:C6"/>
    <mergeCell ref="D5:D6"/>
  </mergeCells>
  <pageMargins left="0.25" right="0.25" top="0.75" bottom="0.75" header="0.3" footer="0.3"/>
  <pageSetup paperSize="9" scale="65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8392F-FB85-48A0-9663-8D50C4A5E697}">
  <sheetPr>
    <tabColor rgb="FF6699FF"/>
  </sheetPr>
  <dimension ref="A1:E11"/>
  <sheetViews>
    <sheetView zoomScale="120" zoomScaleNormal="120" workbookViewId="0">
      <selection activeCell="D20" sqref="D20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260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229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  <c r="E10" s="28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A5:A6"/>
    <mergeCell ref="B5:B6"/>
    <mergeCell ref="C5:C6"/>
    <mergeCell ref="D5:D6"/>
  </mergeCells>
  <pageMargins left="0.25" right="0.25" top="0.75" bottom="0.75" header="0.3" footer="0.3"/>
  <pageSetup paperSize="9" scale="65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0BAF0-0792-4D42-8982-7128DB9AFB9F}">
  <sheetPr>
    <tabColor rgb="FF6699FF"/>
  </sheetPr>
  <dimension ref="A1:E11"/>
  <sheetViews>
    <sheetView zoomScale="120" zoomScaleNormal="120" workbookViewId="0">
      <selection activeCell="D13" sqref="D13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327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228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  <c r="E10" s="28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A5:A6"/>
    <mergeCell ref="B5:B6"/>
    <mergeCell ref="C5:C6"/>
    <mergeCell ref="D5:D6"/>
  </mergeCells>
  <pageMargins left="0.25" right="0.25" top="0.75" bottom="0.75" header="0.3" footer="0.3"/>
  <pageSetup paperSize="9" scale="65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6DC37-58E0-49F1-A42E-D6B9F1004BE0}">
  <sheetPr>
    <tabColor rgb="FF6699FF"/>
  </sheetPr>
  <dimension ref="A1:E11"/>
  <sheetViews>
    <sheetView zoomScale="120" zoomScaleNormal="120" workbookViewId="0">
      <selection activeCell="B21" sqref="B21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328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329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  <c r="E10" s="28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A5:A6"/>
    <mergeCell ref="B5:B6"/>
    <mergeCell ref="C5:C6"/>
    <mergeCell ref="D5:D6"/>
  </mergeCells>
  <pageMargins left="0.25" right="0.25" top="0.75" bottom="0.75" header="0.3" footer="0.3"/>
  <pageSetup paperSize="9" scale="65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4CB79-4FFB-4747-8BA5-95E8665AF8FD}">
  <sheetPr>
    <tabColor rgb="FF92D050"/>
  </sheetPr>
  <dimension ref="A1:E11"/>
  <sheetViews>
    <sheetView zoomScale="120" zoomScaleNormal="120" workbookViewId="0">
      <selection activeCell="C21" sqref="C21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330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227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  <c r="E10" s="28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A5:A6"/>
    <mergeCell ref="B5:B6"/>
    <mergeCell ref="C5:C6"/>
    <mergeCell ref="D5:D6"/>
  </mergeCells>
  <pageMargins left="0.25" right="0.25" top="0.75" bottom="0.75" header="0.3" footer="0.3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5A8F2-43D0-46EA-8783-6A43324D12A5}">
  <sheetPr>
    <tabColor rgb="FF6699FF"/>
  </sheetPr>
  <dimension ref="A1:E11"/>
  <sheetViews>
    <sheetView zoomScale="120" zoomScaleNormal="120" workbookViewId="0">
      <selection sqref="A1:D1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220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266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  <c r="E10" s="28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A5:A6"/>
    <mergeCell ref="B5:B6"/>
    <mergeCell ref="C5:C6"/>
    <mergeCell ref="D5:D6"/>
  </mergeCells>
  <pageMargins left="0.25" right="0.25" top="0.75" bottom="0.75" header="0.3" footer="0.3"/>
  <pageSetup paperSize="9" scale="65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E7B8-43AA-4583-B7A6-A67E02FF07D6}">
  <sheetPr>
    <tabColor rgb="FF92D050"/>
  </sheetPr>
  <dimension ref="A1:E11"/>
  <sheetViews>
    <sheetView zoomScale="120" zoomScaleNormal="120" workbookViewId="0">
      <selection activeCell="C18" sqref="C18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332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226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  <c r="E10" s="28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A5:A6"/>
    <mergeCell ref="B5:B6"/>
    <mergeCell ref="C5:C6"/>
    <mergeCell ref="D5:D6"/>
  </mergeCells>
  <pageMargins left="0.25" right="0.25" top="0.75" bottom="0.75" header="0.3" footer="0.3"/>
  <pageSetup paperSize="9" scale="65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83976-1E6E-4E46-BDD0-7C5F45331133}">
  <sheetPr>
    <tabColor rgb="FF6699FF"/>
  </sheetPr>
  <dimension ref="A1:E11"/>
  <sheetViews>
    <sheetView zoomScale="120" zoomScaleNormal="120" workbookViewId="0">
      <selection activeCell="C21" sqref="C21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331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225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  <c r="E10" s="28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A5:A6"/>
    <mergeCell ref="B5:B6"/>
    <mergeCell ref="C5:C6"/>
    <mergeCell ref="D5:D6"/>
  </mergeCells>
  <pageMargins left="0.25" right="0.25" top="0.75" bottom="0.75" header="0.3" footer="0.3"/>
  <pageSetup paperSize="9" scale="65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674BD-4A9C-491F-B51C-E7B7A80866D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EDB2-506C-4342-89EC-E20995A861B2}">
  <sheetPr>
    <tabColor rgb="FF6699FF"/>
  </sheetPr>
  <dimension ref="A1:E11"/>
  <sheetViews>
    <sheetView zoomScale="120" zoomScaleNormal="120" workbookViewId="0">
      <selection sqref="A1:D1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221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266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8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A5:A6"/>
    <mergeCell ref="B5:B6"/>
    <mergeCell ref="C5:C6"/>
    <mergeCell ref="D5:D6"/>
  </mergeCells>
  <pageMargins left="0.25" right="0.25" top="0.75" bottom="0.75" header="0.3" footer="0.3"/>
  <pageSetup paperSize="9"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C8A51-FAB2-4537-A130-8B2C044FD26F}">
  <sheetPr>
    <tabColor rgb="FF6699FF"/>
  </sheetPr>
  <dimension ref="A1:E11"/>
  <sheetViews>
    <sheetView zoomScale="120" zoomScaleNormal="120" workbookViewId="0">
      <selection sqref="A1:D1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222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266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  <c r="E10" s="28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A5:A6"/>
    <mergeCell ref="B5:B6"/>
    <mergeCell ref="C5:C6"/>
    <mergeCell ref="D5:D6"/>
  </mergeCells>
  <pageMargins left="0.25" right="0.25" top="0.75" bottom="0.75" header="0.3" footer="0.3"/>
  <pageSetup paperSize="9" scale="6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34E4F-E9B8-45DC-A4A1-CB798D18F432}">
  <sheetPr>
    <tabColor rgb="FF6699FF"/>
  </sheetPr>
  <dimension ref="A1:E11"/>
  <sheetViews>
    <sheetView zoomScale="120" zoomScaleNormal="120" workbookViewId="0">
      <selection sqref="A1:D1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223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266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  <c r="E10" s="28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A5:A6"/>
    <mergeCell ref="B5:B6"/>
    <mergeCell ref="C5:C6"/>
    <mergeCell ref="D5:D6"/>
  </mergeCells>
  <pageMargins left="0.25" right="0.25" top="0.75" bottom="0.75" header="0.3" footer="0.3"/>
  <pageSetup paperSize="9" scale="6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6A0E-4A14-4213-8F75-08B237E43475}">
  <sheetPr>
    <tabColor rgb="FF6699FF"/>
  </sheetPr>
  <dimension ref="A1:E11"/>
  <sheetViews>
    <sheetView zoomScale="120" zoomScaleNormal="120" workbookViewId="0">
      <selection activeCell="D5" sqref="D5:D6"/>
    </sheetView>
  </sheetViews>
  <sheetFormatPr defaultColWidth="0" defaultRowHeight="21" x14ac:dyDescent="0.35"/>
  <cols>
    <col min="1" max="2" width="28.25" style="5" customWidth="1"/>
    <col min="3" max="3" width="18.875" style="12" customWidth="1"/>
    <col min="4" max="4" width="66.125" style="5" customWidth="1"/>
    <col min="5" max="5" width="19.75" style="5" customWidth="1"/>
    <col min="6" max="16384" width="0" style="5" hidden="1"/>
  </cols>
  <sheetData>
    <row r="1" spans="1:5" x14ac:dyDescent="0.35">
      <c r="A1" s="34" t="s">
        <v>268</v>
      </c>
      <c r="B1" s="34"/>
      <c r="C1" s="34"/>
      <c r="D1" s="34"/>
    </row>
    <row r="2" spans="1:5" s="2" customFormat="1" x14ac:dyDescent="0.35">
      <c r="A2" s="34" t="s">
        <v>224</v>
      </c>
      <c r="B2" s="34"/>
      <c r="C2" s="34"/>
      <c r="D2" s="34"/>
    </row>
    <row r="3" spans="1:5" s="2" customFormat="1" x14ac:dyDescent="0.35">
      <c r="A3" s="34" t="s">
        <v>265</v>
      </c>
      <c r="B3" s="34"/>
      <c r="C3" s="34"/>
      <c r="D3" s="34"/>
    </row>
    <row r="4" spans="1:5" s="2" customFormat="1" x14ac:dyDescent="0.35">
      <c r="A4" s="35" t="s">
        <v>267</v>
      </c>
      <c r="B4" s="35"/>
      <c r="C4" s="35"/>
      <c r="D4" s="35"/>
    </row>
    <row r="5" spans="1:5" s="3" customFormat="1" ht="24" customHeight="1" x14ac:dyDescent="0.2">
      <c r="A5" s="38" t="s">
        <v>2</v>
      </c>
      <c r="B5" s="38" t="s">
        <v>264</v>
      </c>
      <c r="C5" s="40" t="s">
        <v>1</v>
      </c>
      <c r="D5" s="36" t="s">
        <v>263</v>
      </c>
    </row>
    <row r="6" spans="1:5" s="3" customFormat="1" x14ac:dyDescent="0.35">
      <c r="A6" s="39"/>
      <c r="B6" s="39"/>
      <c r="C6" s="41"/>
      <c r="D6" s="37"/>
      <c r="E6" s="2"/>
    </row>
    <row r="7" spans="1:5" ht="21" customHeight="1" x14ac:dyDescent="0.35">
      <c r="A7" s="24"/>
      <c r="B7" s="24"/>
      <c r="C7" s="24">
        <f>+A7-B7</f>
        <v>0</v>
      </c>
      <c r="D7" s="4"/>
      <c r="E7" s="2"/>
    </row>
    <row r="8" spans="1:5" ht="21" customHeight="1" x14ac:dyDescent="0.35">
      <c r="A8" s="24"/>
      <c r="B8" s="24"/>
      <c r="C8" s="24"/>
      <c r="D8" s="4"/>
      <c r="E8" s="2"/>
    </row>
    <row r="9" spans="1:5" ht="21" customHeight="1" x14ac:dyDescent="0.35">
      <c r="A9" s="24"/>
      <c r="B9" s="24"/>
      <c r="C9" s="24"/>
      <c r="D9" s="4"/>
      <c r="E9" s="2"/>
    </row>
    <row r="10" spans="1:5" s="2" customFormat="1" ht="21" customHeight="1" thickBot="1" x14ac:dyDescent="0.4">
      <c r="A10" s="26">
        <f>SUM(A7:A9)</f>
        <v>0</v>
      </c>
      <c r="B10" s="26">
        <f>SUM(B7:B9)</f>
        <v>0</v>
      </c>
      <c r="C10" s="26">
        <f>SUM(C7:C9)</f>
        <v>0</v>
      </c>
      <c r="D10" s="9"/>
      <c r="E10" s="28"/>
    </row>
    <row r="11" spans="1:5" ht="21.75" thickTop="1" x14ac:dyDescent="0.35">
      <c r="A11" s="7"/>
      <c r="B11" s="7"/>
      <c r="C11" s="11"/>
    </row>
  </sheetData>
  <mergeCells count="8">
    <mergeCell ref="A1:D1"/>
    <mergeCell ref="A2:D2"/>
    <mergeCell ref="A3:D3"/>
    <mergeCell ref="A4:D4"/>
    <mergeCell ref="A5:A6"/>
    <mergeCell ref="B5:B6"/>
    <mergeCell ref="C5:C6"/>
    <mergeCell ref="D5:D6"/>
  </mergeCells>
  <pageMargins left="0.25" right="0.25" top="0.75" bottom="0.75" header="0.3" footer="0.3"/>
  <pageSetup paperSize="9" scale="6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9C6E7-6F72-4307-AC0E-C1C59690F185}">
  <sheetPr>
    <tabColor rgb="FF6699FF"/>
  </sheetPr>
  <dimension ref="A1:U12"/>
  <sheetViews>
    <sheetView view="pageBreakPreview" zoomScaleNormal="70" zoomScaleSheetLayoutView="100" workbookViewId="0">
      <selection activeCell="C9" sqref="C9"/>
    </sheetView>
  </sheetViews>
  <sheetFormatPr defaultColWidth="9.125" defaultRowHeight="21" x14ac:dyDescent="0.35"/>
  <cols>
    <col min="1" max="4" width="28.75" style="5" customWidth="1"/>
    <col min="5" max="5" width="15.75" style="12" customWidth="1"/>
    <col min="6" max="6" width="28.75" style="5" customWidth="1"/>
    <col min="7" max="7" width="15.75" style="12" customWidth="1"/>
    <col min="8" max="8" width="85.375" style="5" customWidth="1"/>
    <col min="9" max="16384" width="9.125" style="5"/>
  </cols>
  <sheetData>
    <row r="1" spans="1:21" x14ac:dyDescent="0.35">
      <c r="A1" s="34" t="s">
        <v>268</v>
      </c>
      <c r="B1" s="34"/>
      <c r="C1" s="34"/>
      <c r="D1" s="34"/>
      <c r="E1" s="34"/>
      <c r="F1" s="34"/>
      <c r="G1" s="34"/>
      <c r="H1" s="34"/>
    </row>
    <row r="2" spans="1:21" s="2" customFormat="1" x14ac:dyDescent="0.35">
      <c r="A2" s="34" t="s">
        <v>245</v>
      </c>
      <c r="B2" s="34"/>
      <c r="C2" s="34"/>
      <c r="D2" s="34"/>
      <c r="E2" s="34"/>
      <c r="F2" s="34"/>
      <c r="G2" s="34"/>
      <c r="H2" s="34"/>
    </row>
    <row r="3" spans="1:21" s="2" customFormat="1" x14ac:dyDescent="0.35">
      <c r="A3" s="34" t="s">
        <v>265</v>
      </c>
      <c r="B3" s="34"/>
      <c r="C3" s="34"/>
      <c r="D3" s="34"/>
      <c r="E3" s="34"/>
      <c r="F3" s="34"/>
      <c r="G3" s="34"/>
      <c r="H3" s="34"/>
    </row>
    <row r="4" spans="1:21" s="2" customFormat="1" x14ac:dyDescent="0.35">
      <c r="A4" s="35" t="s">
        <v>244</v>
      </c>
      <c r="B4" s="35"/>
      <c r="C4" s="35"/>
      <c r="D4" s="35"/>
      <c r="E4" s="35"/>
      <c r="F4" s="35"/>
      <c r="G4" s="35"/>
      <c r="H4" s="35"/>
    </row>
    <row r="5" spans="1:21" s="3" customFormat="1" ht="24" customHeight="1" x14ac:dyDescent="0.2">
      <c r="A5" s="38" t="s">
        <v>277</v>
      </c>
      <c r="B5" s="38" t="s">
        <v>278</v>
      </c>
      <c r="C5" s="42" t="s">
        <v>279</v>
      </c>
      <c r="D5" s="42" t="s">
        <v>281</v>
      </c>
      <c r="E5" s="44" t="s">
        <v>280</v>
      </c>
      <c r="F5" s="42" t="s">
        <v>269</v>
      </c>
      <c r="G5" s="44" t="s">
        <v>280</v>
      </c>
      <c r="H5" s="36" t="s">
        <v>263</v>
      </c>
    </row>
    <row r="6" spans="1:21" s="3" customFormat="1" ht="48" customHeight="1" x14ac:dyDescent="0.35">
      <c r="A6" s="43"/>
      <c r="B6" s="43"/>
      <c r="C6" s="47"/>
      <c r="D6" s="43"/>
      <c r="E6" s="45"/>
      <c r="F6" s="47"/>
      <c r="G6" s="45"/>
      <c r="H6" s="46"/>
      <c r="J6" s="34" t="s">
        <v>6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1" ht="21" customHeight="1" x14ac:dyDescent="0.35">
      <c r="A7" s="29" t="s">
        <v>271</v>
      </c>
      <c r="B7" s="29" t="s">
        <v>272</v>
      </c>
      <c r="C7" s="30" t="s">
        <v>270</v>
      </c>
      <c r="D7" s="29" t="s">
        <v>273</v>
      </c>
      <c r="E7" s="29" t="s">
        <v>274</v>
      </c>
      <c r="F7" s="29" t="s">
        <v>275</v>
      </c>
      <c r="G7" s="29" t="s">
        <v>276</v>
      </c>
      <c r="H7" s="31"/>
      <c r="J7" s="34" t="s">
        <v>245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1" ht="21" customHeight="1" x14ac:dyDescent="0.35">
      <c r="A8" s="27"/>
      <c r="B8" s="27"/>
      <c r="C8" s="24">
        <f>+A8-B8</f>
        <v>0</v>
      </c>
      <c r="D8" s="24"/>
      <c r="E8" s="25">
        <f>+A8-D8</f>
        <v>0</v>
      </c>
      <c r="F8" s="24"/>
      <c r="G8" s="25">
        <f t="shared" ref="G8:G10" si="0">+B8-F8</f>
        <v>0</v>
      </c>
      <c r="H8" s="4"/>
      <c r="J8" s="34" t="s">
        <v>5</v>
      </c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</row>
    <row r="9" spans="1:21" ht="21" customHeight="1" x14ac:dyDescent="0.35">
      <c r="A9" s="27"/>
      <c r="B9" s="27"/>
      <c r="C9" s="24"/>
      <c r="D9" s="24"/>
      <c r="E9" s="25">
        <f t="shared" ref="E9:E10" si="1">+A9-D9</f>
        <v>0</v>
      </c>
      <c r="F9" s="24"/>
      <c r="G9" s="25">
        <f t="shared" si="0"/>
        <v>0</v>
      </c>
      <c r="H9" s="4"/>
      <c r="J9" s="35" t="s">
        <v>244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spans="1:21" ht="21" customHeight="1" x14ac:dyDescent="0.35">
      <c r="A10" s="27"/>
      <c r="B10" s="27"/>
      <c r="C10" s="24"/>
      <c r="D10" s="24"/>
      <c r="E10" s="25">
        <f t="shared" si="1"/>
        <v>0</v>
      </c>
      <c r="F10" s="24"/>
      <c r="G10" s="25">
        <f t="shared" si="0"/>
        <v>0</v>
      </c>
      <c r="H10" s="4"/>
    </row>
    <row r="11" spans="1:21" s="2" customFormat="1" ht="21" customHeight="1" x14ac:dyDescent="0.35">
      <c r="A11" s="8">
        <f t="shared" ref="A11:G11" si="2">SUM(A7:A10)</f>
        <v>0</v>
      </c>
      <c r="B11" s="8">
        <f t="shared" si="2"/>
        <v>0</v>
      </c>
      <c r="C11" s="8">
        <f t="shared" si="2"/>
        <v>0</v>
      </c>
      <c r="D11" s="8">
        <f t="shared" si="2"/>
        <v>0</v>
      </c>
      <c r="E11" s="8">
        <f t="shared" si="2"/>
        <v>0</v>
      </c>
      <c r="F11" s="8">
        <f t="shared" si="2"/>
        <v>0</v>
      </c>
      <c r="G11" s="8">
        <f t="shared" si="2"/>
        <v>0</v>
      </c>
      <c r="H11" s="6"/>
    </row>
    <row r="12" spans="1:21" x14ac:dyDescent="0.35">
      <c r="A12" s="7"/>
      <c r="B12" s="7"/>
      <c r="C12" s="7"/>
      <c r="D12" s="7"/>
      <c r="E12" s="11"/>
      <c r="F12" s="7"/>
      <c r="G12" s="11"/>
    </row>
  </sheetData>
  <mergeCells count="16">
    <mergeCell ref="J6:U6"/>
    <mergeCell ref="J7:U7"/>
    <mergeCell ref="J8:U8"/>
    <mergeCell ref="J9:U9"/>
    <mergeCell ref="F5:F6"/>
    <mergeCell ref="A1:H1"/>
    <mergeCell ref="A2:H2"/>
    <mergeCell ref="A3:H3"/>
    <mergeCell ref="A4:H4"/>
    <mergeCell ref="D5:D6"/>
    <mergeCell ref="E5:E6"/>
    <mergeCell ref="G5:G6"/>
    <mergeCell ref="H5:H6"/>
    <mergeCell ref="A5:A6"/>
    <mergeCell ref="B5:B6"/>
    <mergeCell ref="C5:C6"/>
  </mergeCells>
  <pageMargins left="0.31496062992125984" right="0.23622047244094491" top="0.17" bottom="0.33" header="0.31496062992125984" footer="0.31496062992125984"/>
  <pageSetup paperSize="9"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0C866-584B-4789-A9AB-5044088D7F4E}">
  <sheetPr>
    <tabColor rgb="FF6699FF"/>
  </sheetPr>
  <dimension ref="A1:U12"/>
  <sheetViews>
    <sheetView view="pageBreakPreview" zoomScaleNormal="70" zoomScaleSheetLayoutView="100" workbookViewId="0">
      <selection activeCell="C9" sqref="C9"/>
    </sheetView>
  </sheetViews>
  <sheetFormatPr defaultColWidth="9.125" defaultRowHeight="21" x14ac:dyDescent="0.35"/>
  <cols>
    <col min="1" max="4" width="28.75" style="5" customWidth="1"/>
    <col min="5" max="5" width="15.75" style="12" customWidth="1"/>
    <col min="6" max="6" width="28.75" style="5" customWidth="1"/>
    <col min="7" max="7" width="15.75" style="12" customWidth="1"/>
    <col min="8" max="8" width="85.375" style="5" customWidth="1"/>
    <col min="9" max="16384" width="9.125" style="5"/>
  </cols>
  <sheetData>
    <row r="1" spans="1:21" x14ac:dyDescent="0.35">
      <c r="A1" s="34" t="s">
        <v>268</v>
      </c>
      <c r="B1" s="34"/>
      <c r="C1" s="34"/>
      <c r="D1" s="34"/>
      <c r="E1" s="34"/>
      <c r="F1" s="34"/>
      <c r="G1" s="34"/>
      <c r="H1" s="34"/>
    </row>
    <row r="2" spans="1:21" s="2" customFormat="1" x14ac:dyDescent="0.35">
      <c r="A2" s="34" t="s">
        <v>246</v>
      </c>
      <c r="B2" s="34"/>
      <c r="C2" s="34"/>
      <c r="D2" s="34"/>
      <c r="E2" s="34"/>
      <c r="F2" s="34"/>
      <c r="G2" s="34"/>
      <c r="H2" s="34"/>
    </row>
    <row r="3" spans="1:21" s="2" customFormat="1" x14ac:dyDescent="0.35">
      <c r="A3" s="34" t="s">
        <v>265</v>
      </c>
      <c r="B3" s="34"/>
      <c r="C3" s="34"/>
      <c r="D3" s="34"/>
      <c r="E3" s="34"/>
      <c r="F3" s="34"/>
      <c r="G3" s="34"/>
      <c r="H3" s="34"/>
    </row>
    <row r="4" spans="1:21" s="2" customFormat="1" x14ac:dyDescent="0.35">
      <c r="A4" s="35" t="s">
        <v>241</v>
      </c>
      <c r="B4" s="35"/>
      <c r="C4" s="35"/>
      <c r="D4" s="35"/>
      <c r="E4" s="35"/>
      <c r="F4" s="35"/>
      <c r="G4" s="35"/>
      <c r="H4" s="35"/>
    </row>
    <row r="5" spans="1:21" s="3" customFormat="1" ht="24" customHeight="1" x14ac:dyDescent="0.2">
      <c r="A5" s="38" t="s">
        <v>282</v>
      </c>
      <c r="B5" s="48" t="s">
        <v>283</v>
      </c>
      <c r="C5" s="42" t="s">
        <v>284</v>
      </c>
      <c r="D5" s="42" t="s">
        <v>243</v>
      </c>
      <c r="E5" s="44" t="s">
        <v>280</v>
      </c>
      <c r="F5" s="42" t="s">
        <v>285</v>
      </c>
      <c r="G5" s="44" t="s">
        <v>280</v>
      </c>
      <c r="H5" s="36" t="s">
        <v>263</v>
      </c>
    </row>
    <row r="6" spans="1:21" s="3" customFormat="1" ht="45.75" customHeight="1" x14ac:dyDescent="0.35">
      <c r="A6" s="43"/>
      <c r="B6" s="49"/>
      <c r="C6" s="47"/>
      <c r="D6" s="47"/>
      <c r="E6" s="45"/>
      <c r="F6" s="47"/>
      <c r="G6" s="45"/>
      <c r="H6" s="46"/>
      <c r="J6" s="34" t="s">
        <v>246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1" ht="21" customHeight="1" x14ac:dyDescent="0.35">
      <c r="A7" s="29" t="s">
        <v>271</v>
      </c>
      <c r="B7" s="29" t="s">
        <v>272</v>
      </c>
      <c r="C7" s="30" t="s">
        <v>270</v>
      </c>
      <c r="D7" s="29" t="s">
        <v>273</v>
      </c>
      <c r="E7" s="29" t="s">
        <v>274</v>
      </c>
      <c r="F7" s="29" t="s">
        <v>275</v>
      </c>
      <c r="G7" s="29" t="s">
        <v>276</v>
      </c>
      <c r="H7" s="31"/>
      <c r="J7" s="34" t="s">
        <v>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1" ht="21" customHeight="1" x14ac:dyDescent="0.35">
      <c r="A8" s="27"/>
      <c r="B8" s="27"/>
      <c r="C8" s="24">
        <f>+A8-B8</f>
        <v>0</v>
      </c>
      <c r="D8" s="24"/>
      <c r="E8" s="25">
        <f>+A8-D8</f>
        <v>0</v>
      </c>
      <c r="F8" s="24"/>
      <c r="G8" s="25">
        <f t="shared" ref="G8:G10" si="0">+B8-F8</f>
        <v>0</v>
      </c>
      <c r="H8" s="4"/>
      <c r="J8" s="35" t="s">
        <v>241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1" ht="21" customHeight="1" x14ac:dyDescent="0.35">
      <c r="A9" s="27"/>
      <c r="B9" s="27"/>
      <c r="C9" s="24"/>
      <c r="D9" s="24"/>
      <c r="E9" s="25">
        <f t="shared" ref="E9:E10" si="1">+A9-D9</f>
        <v>0</v>
      </c>
      <c r="F9" s="24"/>
      <c r="G9" s="25">
        <f t="shared" si="0"/>
        <v>0</v>
      </c>
      <c r="H9" s="4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spans="1:21" ht="21" customHeight="1" x14ac:dyDescent="0.35">
      <c r="A10" s="27"/>
      <c r="B10" s="27"/>
      <c r="C10" s="24"/>
      <c r="D10" s="24"/>
      <c r="E10" s="25">
        <f t="shared" si="1"/>
        <v>0</v>
      </c>
      <c r="F10" s="24"/>
      <c r="G10" s="25">
        <f t="shared" si="0"/>
        <v>0</v>
      </c>
      <c r="H10" s="4"/>
    </row>
    <row r="11" spans="1:21" s="2" customFormat="1" ht="21" customHeight="1" x14ac:dyDescent="0.35">
      <c r="A11" s="8">
        <f t="shared" ref="A11:G11" si="2">SUM(A7:A10)</f>
        <v>0</v>
      </c>
      <c r="B11" s="8">
        <f t="shared" si="2"/>
        <v>0</v>
      </c>
      <c r="C11" s="8">
        <f t="shared" si="2"/>
        <v>0</v>
      </c>
      <c r="D11" s="8">
        <f t="shared" si="2"/>
        <v>0</v>
      </c>
      <c r="E11" s="8">
        <f t="shared" si="2"/>
        <v>0</v>
      </c>
      <c r="F11" s="8">
        <f t="shared" si="2"/>
        <v>0</v>
      </c>
      <c r="G11" s="8">
        <f t="shared" si="2"/>
        <v>0</v>
      </c>
      <c r="H11" s="6"/>
    </row>
    <row r="12" spans="1:21" x14ac:dyDescent="0.35">
      <c r="A12" s="7"/>
      <c r="B12" s="7"/>
      <c r="C12" s="7"/>
      <c r="D12" s="7"/>
      <c r="E12" s="11"/>
      <c r="F12" s="7"/>
      <c r="G12" s="11"/>
    </row>
  </sheetData>
  <mergeCells count="16">
    <mergeCell ref="J9:U9"/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F5:F6"/>
    <mergeCell ref="G5:G6"/>
    <mergeCell ref="H5:H6"/>
    <mergeCell ref="J6:U6"/>
    <mergeCell ref="J7:U7"/>
    <mergeCell ref="J8:U8"/>
  </mergeCells>
  <pageMargins left="0.31496062992125984" right="0.23622047244094491" top="0.17" bottom="0.3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32</vt:i4>
      </vt:variant>
      <vt:variant>
        <vt:lpstr>ช่วงที่มีชื่อ</vt:lpstr>
      </vt:variant>
      <vt:variant>
        <vt:i4>50</vt:i4>
      </vt:variant>
    </vt:vector>
  </HeadingPairs>
  <TitlesOfParts>
    <vt:vector size="82" baseType="lpstr">
      <vt:lpstr>รายละเอียด</vt:lpstr>
      <vt:lpstr>1.เงินสดในมือ</vt:lpstr>
      <vt:lpstr>2.เงินฝากธนาคารบัญชีที่ 1</vt:lpstr>
      <vt:lpstr>3.เงินฝากธนาคารบัญชีที่ 2</vt:lpstr>
      <vt:lpstr>4.เงินฝากธนาคารบัญชีที่ 3</vt:lpstr>
      <vt:lpstr>5.เงินฝากธนาคารบัญชีที่ 4</vt:lpstr>
      <vt:lpstr>6.เงินฝากคลัง</vt:lpstr>
      <vt:lpstr>7.ลูกหนี้เงินกู้-ตาม พ.ร.บ.2545</vt:lpstr>
      <vt:lpstr>8.ลูกหนี้เงินกู้-ตาม พ.ร.บ.2539</vt:lpstr>
      <vt:lpstr>9.ลูกหนี้ตามคำพิพากษา</vt:lpstr>
      <vt:lpstr>10.ลูกหนี้ตามสัญญาประนอม</vt:lpstr>
      <vt:lpstr>11.ดอกเบี้ยเงินกู้ค้างรับ</vt:lpstr>
      <vt:lpstr>12.ค่าปรับค้างรับ</vt:lpstr>
      <vt:lpstr>13.ดอกเบี้ยเงินฝากธนาคารค้างรับ</vt:lpstr>
      <vt:lpstr>14.วัสดุคงคลัง</vt:lpstr>
      <vt:lpstr>15.ครุภัณฑ์สำนักงาน</vt:lpstr>
      <vt:lpstr>16.ครุภัณฑ์คอมพิวเตอร์ </vt:lpstr>
      <vt:lpstr>17.ครุภัณฑ์โฆษณาและเผยแพร่</vt:lpstr>
      <vt:lpstr>18.สินทรัพย์ไม่มีตัวตน-โปรแกรมฯ</vt:lpstr>
      <vt:lpstr>19.ค่าใช้จ่ายอื่นค้างจ่าย</vt:lpstr>
      <vt:lpstr>20.ค.ช.จ.เงินอุดหนุนค้างจ่าย</vt:lpstr>
      <vt:lpstr>21.ค่าตรวจสอบ-บัญชีค้างจ่าย</vt:lpstr>
      <vt:lpstr>22.เงินประกันสัญญา</vt:lpstr>
      <vt:lpstr>23เงินรับโอนจากจังหวัดรอตรวจสอบ</vt:lpstr>
      <vt:lpstr>24.เงินรับรอตรวจสอบ-บัญชีที่2</vt:lpstr>
      <vt:lpstr>25.เงินรับรอตรวจสอบ-บัญชีที่4</vt:lpstr>
      <vt:lpstr>26.เงินรับชำระหนี้รอจ่ายคืน</vt:lpstr>
      <vt:lpstr>27.เงินรับเงินสมทบรอจ่ายคืน </vt:lpstr>
      <vt:lpstr>28.เงินรับฝาก-ค่าฤชา</vt:lpstr>
      <vt:lpstr>29.เงินรับฝาก-ค่าทนายความ</vt:lpstr>
      <vt:lpstr>30.เงินรับฝาก-ค่าทนายความ </vt:lpstr>
      <vt:lpstr>Sheet1</vt:lpstr>
      <vt:lpstr>'1.เงินสดในมือ'!Print_Area</vt:lpstr>
      <vt:lpstr>'13.ดอกเบี้ยเงินฝากธนาคารค้างรับ'!Print_Area</vt:lpstr>
      <vt:lpstr>'14.วัสดุคงคลัง'!Print_Area</vt:lpstr>
      <vt:lpstr>'19.ค่าใช้จ่ายอื่นค้างจ่าย'!Print_Area</vt:lpstr>
      <vt:lpstr>'2.เงินฝากธนาคารบัญชีที่ 1'!Print_Area</vt:lpstr>
      <vt:lpstr>'20.ค.ช.จ.เงินอุดหนุนค้างจ่าย'!Print_Area</vt:lpstr>
      <vt:lpstr>'21.ค่าตรวจสอบ-บัญชีค้างจ่าย'!Print_Area</vt:lpstr>
      <vt:lpstr>'22.เงินประกันสัญญา'!Print_Area</vt:lpstr>
      <vt:lpstr>'23เงินรับโอนจากจังหวัดรอตรวจสอบ'!Print_Area</vt:lpstr>
      <vt:lpstr>'24.เงินรับรอตรวจสอบ-บัญชีที่2'!Print_Area</vt:lpstr>
      <vt:lpstr>'25.เงินรับรอตรวจสอบ-บัญชีที่4'!Print_Area</vt:lpstr>
      <vt:lpstr>'26.เงินรับชำระหนี้รอจ่ายคืน'!Print_Area</vt:lpstr>
      <vt:lpstr>'27.เงินรับเงินสมทบรอจ่ายคืน '!Print_Area</vt:lpstr>
      <vt:lpstr>'28.เงินรับฝาก-ค่าฤชา'!Print_Area</vt:lpstr>
      <vt:lpstr>'29.เงินรับฝาก-ค่าทนายความ'!Print_Area</vt:lpstr>
      <vt:lpstr>'3.เงินฝากธนาคารบัญชีที่ 2'!Print_Area</vt:lpstr>
      <vt:lpstr>'30.เงินรับฝาก-ค่าทนายความ '!Print_Area</vt:lpstr>
      <vt:lpstr>'4.เงินฝากธนาคารบัญชีที่ 3'!Print_Area</vt:lpstr>
      <vt:lpstr>'5.เงินฝากธนาคารบัญชีที่ 4'!Print_Area</vt:lpstr>
      <vt:lpstr>'6.เงินฝากคลัง'!Print_Area</vt:lpstr>
      <vt:lpstr>'1.เงินสดในมือ'!Print_Titles</vt:lpstr>
      <vt:lpstr>'10.ลูกหนี้ตามสัญญาประนอม'!Print_Titles</vt:lpstr>
      <vt:lpstr>'11.ดอกเบี้ยเงินกู้ค้างรับ'!Print_Titles</vt:lpstr>
      <vt:lpstr>'12.ค่าปรับค้างรับ'!Print_Titles</vt:lpstr>
      <vt:lpstr>'13.ดอกเบี้ยเงินฝากธนาคารค้างรับ'!Print_Titles</vt:lpstr>
      <vt:lpstr>'14.วัสดุคงคลัง'!Print_Titles</vt:lpstr>
      <vt:lpstr>'15.ครุภัณฑ์สำนักงาน'!Print_Titles</vt:lpstr>
      <vt:lpstr>'16.ครุภัณฑ์คอมพิวเตอร์ '!Print_Titles</vt:lpstr>
      <vt:lpstr>'17.ครุภัณฑ์โฆษณาและเผยแพร่'!Print_Titles</vt:lpstr>
      <vt:lpstr>'18.สินทรัพย์ไม่มีตัวตน-โปรแกรมฯ'!Print_Titles</vt:lpstr>
      <vt:lpstr>'19.ค่าใช้จ่ายอื่นค้างจ่าย'!Print_Titles</vt:lpstr>
      <vt:lpstr>'2.เงินฝากธนาคารบัญชีที่ 1'!Print_Titles</vt:lpstr>
      <vt:lpstr>'20.ค.ช.จ.เงินอุดหนุนค้างจ่าย'!Print_Titles</vt:lpstr>
      <vt:lpstr>'21.ค่าตรวจสอบ-บัญชีค้างจ่าย'!Print_Titles</vt:lpstr>
      <vt:lpstr>'22.เงินประกันสัญญา'!Print_Titles</vt:lpstr>
      <vt:lpstr>'23เงินรับโอนจากจังหวัดรอตรวจสอบ'!Print_Titles</vt:lpstr>
      <vt:lpstr>'24.เงินรับรอตรวจสอบ-บัญชีที่2'!Print_Titles</vt:lpstr>
      <vt:lpstr>'25.เงินรับรอตรวจสอบ-บัญชีที่4'!Print_Titles</vt:lpstr>
      <vt:lpstr>'26.เงินรับชำระหนี้รอจ่ายคืน'!Print_Titles</vt:lpstr>
      <vt:lpstr>'27.เงินรับเงินสมทบรอจ่ายคืน '!Print_Titles</vt:lpstr>
      <vt:lpstr>'28.เงินรับฝาก-ค่าฤชา'!Print_Titles</vt:lpstr>
      <vt:lpstr>'29.เงินรับฝาก-ค่าทนายความ'!Print_Titles</vt:lpstr>
      <vt:lpstr>'3.เงินฝากธนาคารบัญชีที่ 2'!Print_Titles</vt:lpstr>
      <vt:lpstr>'30.เงินรับฝาก-ค่าทนายความ '!Print_Titles</vt:lpstr>
      <vt:lpstr>'4.เงินฝากธนาคารบัญชีที่ 3'!Print_Titles</vt:lpstr>
      <vt:lpstr>'5.เงินฝากธนาคารบัญชีที่ 4'!Print_Titles</vt:lpstr>
      <vt:lpstr>'6.เงินฝากคลัง'!Print_Titles</vt:lpstr>
      <vt:lpstr>'7.ลูกหนี้เงินกู้-ตาม พ.ร.บ.2545'!Print_Titles</vt:lpstr>
      <vt:lpstr>'8.ลูกหนี้เงินกู้-ตาม พ.ร.บ.2539'!Print_Titles</vt:lpstr>
      <vt:lpstr>'9.ลูกหนี้ตามคำพิพากษา'!Print_Titles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panisa.j@OAGID.LOCAL</dc:creator>
  <cp:lastModifiedBy>dsd dsd</cp:lastModifiedBy>
  <cp:lastPrinted>2026-05-22T08:37:07Z</cp:lastPrinted>
  <dcterms:created xsi:type="dcterms:W3CDTF">2023-11-01T03:03:57Z</dcterms:created>
  <dcterms:modified xsi:type="dcterms:W3CDTF">2026-06-02T09:32:26Z</dcterms:modified>
</cp:coreProperties>
</file>